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Чемеренко Евгения\ПФХД для базгов\"/>
    </mc:Choice>
  </mc:AlternateContent>
  <bookViews>
    <workbookView xWindow="0" yWindow="0" windowWidth="20490" windowHeight="7650"/>
  </bookViews>
  <sheets>
    <sheet name="Раздел1" sheetId="4" r:id="rId1"/>
    <sheet name="Раздел2-4" sheetId="5" r:id="rId2"/>
    <sheet name="Раздел5" sheetId="1" r:id="rId3"/>
    <sheet name="Раздел6-7" sheetId="6" r:id="rId4"/>
  </sheets>
  <definedNames>
    <definedName name="_xlnm.Print_Area" localSheetId="0">Раздел1!$A$1:$B$57</definedName>
    <definedName name="_xlnm.Print_Area" localSheetId="3">'Раздел6-7'!$A$1:$L$57</definedName>
  </definedNames>
  <calcPr calcId="162913"/>
</workbook>
</file>

<file path=xl/calcChain.xml><?xml version="1.0" encoding="utf-8"?>
<calcChain xmlns="http://schemas.openxmlformats.org/spreadsheetml/2006/main">
  <c r="B56" i="4" l="1"/>
  <c r="J10" i="5" l="1"/>
  <c r="J8" i="5" l="1"/>
  <c r="D12" i="1"/>
  <c r="E12" i="1"/>
  <c r="I28" i="1" l="1"/>
  <c r="J6" i="5" l="1"/>
  <c r="D36" i="1" l="1"/>
  <c r="D39" i="1"/>
  <c r="I35" i="1"/>
  <c r="D53" i="1" l="1"/>
  <c r="I15" i="6" l="1"/>
  <c r="F15" i="6" s="1"/>
  <c r="H15" i="6"/>
  <c r="E15" i="6" s="1"/>
  <c r="D14" i="6"/>
  <c r="F11" i="6"/>
  <c r="F27" i="1"/>
  <c r="G11" i="6"/>
  <c r="G15" i="6" s="1"/>
  <c r="D15" i="6" s="1"/>
  <c r="D52" i="1"/>
  <c r="D43" i="1"/>
  <c r="D38" i="1" l="1"/>
  <c r="E35" i="1"/>
  <c r="D35" i="1" s="1"/>
  <c r="D32" i="1"/>
  <c r="D31" i="1"/>
  <c r="D29" i="1"/>
  <c r="E28" i="1"/>
  <c r="E27" i="1" s="1"/>
  <c r="F9" i="1"/>
  <c r="E9" i="1"/>
  <c r="D16" i="1"/>
  <c r="D15" i="1"/>
  <c r="D28" i="1" l="1"/>
  <c r="I27" i="1"/>
  <c r="E11" i="6"/>
  <c r="D11" i="6"/>
  <c r="D27" i="1" l="1"/>
  <c r="I45" i="5"/>
  <c r="J34" i="5" l="1"/>
  <c r="J37" i="5" s="1"/>
  <c r="I12" i="1" s="1"/>
  <c r="I9" i="1" l="1"/>
  <c r="D9" i="1" s="1"/>
</calcChain>
</file>

<file path=xl/sharedStrings.xml><?xml version="1.0" encoding="utf-8"?>
<sst xmlns="http://schemas.openxmlformats.org/spreadsheetml/2006/main" count="268" uniqueCount="183">
  <si>
    <t>Наименование показателя</t>
  </si>
  <si>
    <t>Код строки</t>
  </si>
  <si>
    <t>Код по бюджетной классифика-ции Российской Федерации</t>
  </si>
  <si>
    <t>Объем финансового обеспечения, руб. (с точностью до двух знаков после запятой - 0,00)</t>
  </si>
  <si>
    <t>всего</t>
  </si>
  <si>
    <t>в том числе:</t>
  </si>
  <si>
    <t>субсидии на финансовое обеспечение выполнения государствен-ного (муниципально-го) задания из федерального бюджета, бюджета субъекта Российской Федерации (местного бюджета)</t>
  </si>
  <si>
    <r>
      <t>субсидии, предостав-ляемые в соответст-вии с абзацем</t>
    </r>
    <r>
      <rPr>
        <sz val="9"/>
        <color rgb="FF0000FF"/>
        <rFont val="Times New Roman"/>
        <family val="1"/>
        <charset val="204"/>
      </rPr>
      <t xml:space="preserve"> </t>
    </r>
    <r>
      <rPr>
        <sz val="9"/>
        <color theme="1"/>
        <rFont val="Times New Roman"/>
        <family val="1"/>
        <charset val="204"/>
      </rPr>
      <t>вторым пункта 1 статьи 78.1 Бюджет-ного кодекса Российс-кой Федерации</t>
    </r>
  </si>
  <si>
    <t>субсидии на осуществление капи-тальных вложе-ний</t>
  </si>
  <si>
    <t>средства обяза-тельного меди-цинского страхо-вания</t>
  </si>
  <si>
    <t>поступления от оказания услуг (выполнения работ) на платной основе и от иной приносящей доход деятельности</t>
  </si>
  <si>
    <t>из них гран-ты</t>
  </si>
  <si>
    <t>Поступления от доходов, всего:</t>
  </si>
  <si>
    <t>X</t>
  </si>
  <si>
    <t>доходы от собственности</t>
  </si>
  <si>
    <t>___</t>
  </si>
  <si>
    <t>доходы от оказания услуг, работ</t>
  </si>
  <si>
    <t>доходы от штрафов, пеней, иных сумм принудительного изъятия</t>
  </si>
  <si>
    <t>безвозмездные поступления от наднациональных организаций, правительств иностранных государств, международных финансовых организаций</t>
  </si>
  <si>
    <t>иные субсидии, предоставленные из бюджета</t>
  </si>
  <si>
    <t>целевая субсидия</t>
  </si>
  <si>
    <t>прочие доходы</t>
  </si>
  <si>
    <t>доходы от операций с активами</t>
  </si>
  <si>
    <t>Х</t>
  </si>
  <si>
    <t>Выплаты по расходам, всего:</t>
  </si>
  <si>
    <t>в том числе на: выплаты персоналу всего:</t>
  </si>
  <si>
    <t>из них:</t>
  </si>
  <si>
    <t>оплата труда</t>
  </si>
  <si>
    <t>прочие выплаты</t>
  </si>
  <si>
    <t>начисления на выплаты по оплате труда</t>
  </si>
  <si>
    <t>социальные и иные выплаты населению, всего:</t>
  </si>
  <si>
    <t>уплату налогов, сборов и иных платежей, всего:</t>
  </si>
  <si>
    <t>налог на имущество</t>
  </si>
  <si>
    <t>транспортный налог</t>
  </si>
  <si>
    <t>прочие налоги и иные платежи</t>
  </si>
  <si>
    <t>безвозмездные</t>
  </si>
  <si>
    <t>перечисления</t>
  </si>
  <si>
    <t>организациям</t>
  </si>
  <si>
    <t>выполнение публичных нормативных обязательств</t>
  </si>
  <si>
    <t>расходы на закупку товаров, работ, услуг, всего:</t>
  </si>
  <si>
    <t>Поступление финансовых активов, всего:</t>
  </si>
  <si>
    <t>увеличение остатков средств</t>
  </si>
  <si>
    <t>прочие поступления</t>
  </si>
  <si>
    <t>Выбытие финансовых активов, всего:</t>
  </si>
  <si>
    <t>уменьшение остатков средств</t>
  </si>
  <si>
    <t>прочие выбытия</t>
  </si>
  <si>
    <t>Остаток средств на начало года</t>
  </si>
  <si>
    <t>Остаток средств на конец года</t>
  </si>
  <si>
    <t xml:space="preserve">Виды деятельности учреждения, относящиеся к его основным видам  деятельности в соответствии с уставом Учреждения                  </t>
  </si>
  <si>
    <t xml:space="preserve">    -социально-бытовые услуги;</t>
  </si>
  <si>
    <t xml:space="preserve">    -социально-медицинские услуги;</t>
  </si>
  <si>
    <t xml:space="preserve">    -социально-психологические услуги;</t>
  </si>
  <si>
    <t xml:space="preserve">    -социально-педагогические услуги;</t>
  </si>
  <si>
    <t xml:space="preserve">    -социально-трудовые услуги;</t>
  </si>
  <si>
    <t xml:space="preserve">    -социально-правовые услуги;</t>
  </si>
  <si>
    <t xml:space="preserve">    -услуги в целях повышения коммуникативного потенциала получателей социальных услуг, имеющих ограничения жизнедеятельности, в т.ч. детей инвалидов;</t>
  </si>
  <si>
    <t xml:space="preserve">    -срочные социальные услуги.</t>
  </si>
  <si>
    <t>-</t>
  </si>
  <si>
    <t xml:space="preserve">Общая балансовая стоимость муниципального недвижимого имущества на дату составления Плана, руб.          </t>
  </si>
  <si>
    <t xml:space="preserve">Стоимость имущества, закрепленного Комитетом по управлению муниципальным имуществом города Прокопьевска за Учреждением на праве оперативного управления, руб.  </t>
  </si>
  <si>
    <t xml:space="preserve">Стоимость имущества, приобретенного учреждением за счет выделенных собственником имущества Учреждения средств, руб.                   </t>
  </si>
  <si>
    <t xml:space="preserve">Стоимость имущества, приобретенного Учреждением за счет доходов, полученных от иной, приносящей доход деятельности, руб. </t>
  </si>
  <si>
    <t xml:space="preserve">Общая балансовая стоимость муниципального движимого имущества на дату составления Плана, всего, руб.  </t>
  </si>
  <si>
    <t xml:space="preserve">в том числе:                                                      </t>
  </si>
  <si>
    <t xml:space="preserve">балансовая стоимость особо ценного движимого имущества, руб.       </t>
  </si>
  <si>
    <t xml:space="preserve">Иная информация по решению Учредителя                             </t>
  </si>
  <si>
    <t>Учреждение вправе осуществлять любую деятельность, необходимую для достижения установленных целей, не запрещенную законами РФ и не противоречащую Уставу. Полный комплекс социально-бытовых  услуг, социально-медицинские,  социально-психологические, социально- педагогические, социально-трудовые, социально-правовые, услуги по организации питания; транспортные услуги; культурно-досуговые услуги, физиопроцедуры, лечебная физкультура, услуги социальной прачечной, услуги социальной парикмахерской, услуги сиделки</t>
  </si>
  <si>
    <t xml:space="preserve">Перечень услуг (работ), относящихся в соответствии с уставом к основным видам деятельности Учреждения, предоставление которых для физических и юридических лиц осуществляется за плату   </t>
  </si>
  <si>
    <t>Установленные тарифы (цены) на услуги  (работы), руб.</t>
  </si>
  <si>
    <t>Планируемые объемы оказания услуг (выполнения работ)</t>
  </si>
  <si>
    <t xml:space="preserve">Наименование расходных обязательств </t>
  </si>
  <si>
    <t>Планируемые объемы расходных обязательств, всего:</t>
  </si>
  <si>
    <t>Сумма, руб.</t>
  </si>
  <si>
    <t xml:space="preserve">в том числе: </t>
  </si>
  <si>
    <t>- субсидий на возмещение нормативных затрат, связанных с оказанием</t>
  </si>
  <si>
    <t xml:space="preserve">Учреждением в соответствии с муниципальным заданием муниципальных услуг (выполнением работ) (далее - муниципальное задание)  </t>
  </si>
  <si>
    <t xml:space="preserve">- субсидий, предоставляемых в соответствии с решением о бюджете   </t>
  </si>
  <si>
    <t xml:space="preserve">города на осуществление соответствующих целей (далее - целевые субсидии)     </t>
  </si>
  <si>
    <t xml:space="preserve">- бюджетных инвестиций  </t>
  </si>
  <si>
    <t>- публичных обязательств перед физическими лицами в денежной</t>
  </si>
  <si>
    <t xml:space="preserve">форме, полномочия по исполнению которых от имени органа местного самоуправления планируется передать в установленном порядке Учреждению   </t>
  </si>
  <si>
    <t>Планируемая стоимость реализации оказанных услуг (выполненных  работ), руб.</t>
  </si>
  <si>
    <t>Наименование                                    услуги</t>
  </si>
  <si>
    <t>1.  Поступления от оказания услуг на платной основе</t>
  </si>
  <si>
    <t>1. 1.Услуги, оказываемые за плату частично</t>
  </si>
  <si>
    <t xml:space="preserve">1.1. 1.Социальные услуги, предоставляемые в отделениях социального обслуживания на дому </t>
  </si>
  <si>
    <t>1.1.2. Социальные услуги, предоставляемые в отделении дневного пребывания</t>
  </si>
  <si>
    <t>350 чел.</t>
  </si>
  <si>
    <t>1.2 Услуги, оказываемые за плату</t>
  </si>
  <si>
    <t xml:space="preserve">1.2.1. Социальные услуги, предоставляемые социальными парикмахерскими </t>
  </si>
  <si>
    <t>1.2.2. Социальные услуги, предоставляемые социальной прачечной</t>
  </si>
  <si>
    <t>1.2.3. Социальные услуги, предоставляемые социальным такси</t>
  </si>
  <si>
    <t xml:space="preserve">396 чел. </t>
  </si>
  <si>
    <t>Раздел 2. Показатели плановых объемов расходных</t>
  </si>
  <si>
    <t>обязательств, доведенных Учреждению Учредителем на период</t>
  </si>
  <si>
    <t>действия плана финансово-хозяйственной деятельности</t>
  </si>
  <si>
    <t>Раздел 3. Расчет поступлений от оказания Учреждением услуг</t>
  </si>
  <si>
    <t>(выполнения работ), относящихся в соответствии с уставом</t>
  </si>
  <si>
    <t>Учреждения к его основным видам деятельности, предоставление</t>
  </si>
  <si>
    <t>которых для физических и юридических лиц осуществляется на</t>
  </si>
  <si>
    <t>платной основе, а также поступлений от иной, приносящей доход</t>
  </si>
  <si>
    <t>деятельности</t>
  </si>
  <si>
    <t>1.2.4. Услуги сиделки</t>
  </si>
  <si>
    <t>30                                              за 1 кг</t>
  </si>
  <si>
    <t>91,73                                                   (в среднем на одного обслуживаемого чел.)</t>
  </si>
  <si>
    <t>ВСЕГО</t>
  </si>
  <si>
    <t xml:space="preserve">х      </t>
  </si>
  <si>
    <t>х</t>
  </si>
  <si>
    <t>2.Поступления от иной приносящей доход деятельности</t>
  </si>
  <si>
    <t>2.1. Безвозмездные поступления от приносящей доход деятельности</t>
  </si>
  <si>
    <t xml:space="preserve">ВСЕГО    </t>
  </si>
  <si>
    <t xml:space="preserve">х </t>
  </si>
  <si>
    <t>№п\п</t>
  </si>
  <si>
    <t>Сумма, тыс.руб.</t>
  </si>
  <si>
    <t>Нефинансовые активы, всего:</t>
  </si>
  <si>
    <t>недвижимое имущество, всего:</t>
  </si>
  <si>
    <t>1.</t>
  </si>
  <si>
    <t>1.1</t>
  </si>
  <si>
    <t xml:space="preserve">остаточная стоимость </t>
  </si>
  <si>
    <t>особо ценное движимое имущество, всего:</t>
  </si>
  <si>
    <t>Финансовые активы, всего:</t>
  </si>
  <si>
    <t>2.</t>
  </si>
  <si>
    <t>1.1.1.</t>
  </si>
  <si>
    <t>1.1.2.</t>
  </si>
  <si>
    <t>1.2.1.</t>
  </si>
  <si>
    <t>из них</t>
  </si>
  <si>
    <t>денежные средства учреждения, всего:</t>
  </si>
  <si>
    <t>денежные средства учреждения на счетах</t>
  </si>
  <si>
    <t>2.1.1.</t>
  </si>
  <si>
    <t>денежные средства учреждения, размещенные на депозиты в кредитной организации</t>
  </si>
  <si>
    <t>2.1.2.</t>
  </si>
  <si>
    <t>иные финансовые инструменты</t>
  </si>
  <si>
    <t>дебиторская задолженность по доходам</t>
  </si>
  <si>
    <t>2.3.</t>
  </si>
  <si>
    <t>2.2.</t>
  </si>
  <si>
    <t>2.1.</t>
  </si>
  <si>
    <t>дебиторская задолженность по расходам</t>
  </si>
  <si>
    <t>2.4.</t>
  </si>
  <si>
    <t>Обязательства, всего:</t>
  </si>
  <si>
    <t>3.</t>
  </si>
  <si>
    <t>долговые обязательства</t>
  </si>
  <si>
    <t>3.1.</t>
  </si>
  <si>
    <t>кредиторская задолженность:</t>
  </si>
  <si>
    <t>3.2.</t>
  </si>
  <si>
    <t>просроченная кредиторская задолженность</t>
  </si>
  <si>
    <t>3.2.1.</t>
  </si>
  <si>
    <t>Раздел 4. Показатели финансового состояния Учреждения на</t>
  </si>
  <si>
    <t>дату составления плана финансово-хозяйственной деятельности</t>
  </si>
  <si>
    <t>Раздел 5. Показатели по поступлениям и выплатам Учреждения</t>
  </si>
  <si>
    <t>прочие расходы (кроме расходов на закупку товаров, работ, услуг)</t>
  </si>
  <si>
    <t>Наименова-ние показателя</t>
  </si>
  <si>
    <t>Год нача-ла закуп-ки</t>
  </si>
  <si>
    <t>Сумма выплат по расходам на закупку товаров, работ и услуг, руб. (с точностью до двух знаков после запятой - 0,00)</t>
  </si>
  <si>
    <t>всего на закупки</t>
  </si>
  <si>
    <t>в соответствии с Федеральным законом от 5 апреля 2013 г. N 44-ФЗ "О контрактной системе в сфере закупок товаров, работ, услуг для обеспечения государственных и муниципальных нужд"</t>
  </si>
  <si>
    <t>на 20 _ г. очеред-ной финансовый год</t>
  </si>
  <si>
    <t>на 20__ г. 1-ый год планово-го периода</t>
  </si>
  <si>
    <t>Выплаты по расходам на закупку товаров, работ, услуг всего:</t>
  </si>
  <si>
    <t>0001</t>
  </si>
  <si>
    <t>в соответствии с Федеральным законом от 18 июля 2011 г. N 223-ФЗ "О закупках товаров, работ, услуг отдельными видами юридических лиц"</t>
  </si>
  <si>
    <t>на 20__г. 2-ой год планового периода</t>
  </si>
  <si>
    <t>в том числе: на оплату контрактов заключенных до начала очередного финансового года:</t>
  </si>
  <si>
    <t>на закупку товаров работ, услуг по году начала закупки:</t>
  </si>
  <si>
    <t>Сумма (руб., с точностью до двух знаков после запятой - 0,00)</t>
  </si>
  <si>
    <t>010</t>
  </si>
  <si>
    <t>Раздел 7. Сведения о средствах, поступающих во временное распоряжение учреждения</t>
  </si>
  <si>
    <t>Раздел 6. Показатели выплат по расходам на закупку товаров, работ, услуг Учреждения</t>
  </si>
  <si>
    <t>71,01                             (в среднем на одного обслуживаемого чел.)</t>
  </si>
  <si>
    <r>
      <t>на</t>
    </r>
    <r>
      <rPr>
        <b/>
        <u/>
        <sz val="11"/>
        <color theme="1"/>
        <rFont val="Times New Roman"/>
        <family val="1"/>
        <charset val="204"/>
      </rPr>
      <t xml:space="preserve"> 2018</t>
    </r>
    <r>
      <rPr>
        <b/>
        <sz val="11"/>
        <color theme="1"/>
        <rFont val="Times New Roman"/>
        <family val="1"/>
        <charset val="204"/>
      </rPr>
      <t>год</t>
    </r>
  </si>
  <si>
    <t xml:space="preserve">3643 чел. * 12мес.= 43716чел. </t>
  </si>
  <si>
    <t>185,29                                (в среднем на одного обслуживаемого чел.)</t>
  </si>
  <si>
    <t>1428,57                        (в среднем на одного обслуживаемого чел.)</t>
  </si>
  <si>
    <t xml:space="preserve">5494 чел. </t>
  </si>
  <si>
    <t>5,5 кг * 123 чел. = 676,5 кг</t>
  </si>
  <si>
    <r>
      <t>на</t>
    </r>
    <r>
      <rPr>
        <b/>
        <u/>
        <sz val="12"/>
        <color theme="1"/>
        <rFont val="Times New Roman"/>
        <family val="1"/>
        <charset val="204"/>
      </rPr>
      <t xml:space="preserve"> 2018</t>
    </r>
    <r>
      <rPr>
        <b/>
        <sz val="12"/>
        <color theme="1"/>
        <rFont val="Times New Roman"/>
        <family val="1"/>
        <charset val="204"/>
      </rPr>
      <t>год</t>
    </r>
  </si>
  <si>
    <t>на 2018 г. очередной финансовый год</t>
  </si>
  <si>
    <t>на 2019г.             1-ый год планового периода</t>
  </si>
  <si>
    <t>на 2020г.                   2-ой год планового периода</t>
  </si>
  <si>
    <t xml:space="preserve">   200,00 руб./час                        (на одного обслуживаемого чел.)</t>
  </si>
  <si>
    <t xml:space="preserve">240 ч. </t>
  </si>
  <si>
    <t>на 2018 г. очередной финансо-вый год</t>
  </si>
  <si>
    <t>на 2020г.                    2-ой год планового периода</t>
  </si>
  <si>
    <t>на 2018год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</si>
</sst>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color rgb="FF0000FF"/>
      <name val="Times New Roman"/>
      <family val="1"/>
      <charset val="204"/>
    </font>
    <font>
      <sz val="7"/>
      <color theme="1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23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top" wrapText="1"/>
    </xf>
    <xf numFmtId="0" fontId="0" fillId="0" borderId="0" xfId="0" applyAlignment="1">
      <alignment wrapText="1"/>
    </xf>
    <xf numFmtId="0" fontId="8" fillId="0" borderId="5" xfId="0" applyFont="1" applyBorder="1" applyAlignment="1">
      <alignment horizontal="left" vertical="top"/>
    </xf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center"/>
    </xf>
    <xf numFmtId="0" fontId="8" fillId="0" borderId="1" xfId="0" applyFont="1" applyBorder="1" applyAlignment="1">
      <alignment wrapText="1"/>
    </xf>
    <xf numFmtId="4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8" fillId="0" borderId="1" xfId="0" applyFont="1" applyBorder="1"/>
    <xf numFmtId="0" fontId="11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top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8" fillId="0" borderId="0" xfId="0" applyFont="1"/>
    <xf numFmtId="0" fontId="11" fillId="0" borderId="0" xfId="0" applyFont="1" applyAlignment="1">
      <alignment horizontal="center"/>
    </xf>
    <xf numFmtId="0" fontId="8" fillId="0" borderId="0" xfId="0" applyFont="1" applyBorder="1" applyAlignment="1">
      <alignment horizontal="left" vertical="top" wrapText="1"/>
    </xf>
    <xf numFmtId="0" fontId="0" fillId="0" borderId="0" xfId="0" applyBorder="1"/>
    <xf numFmtId="0" fontId="8" fillId="0" borderId="6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11" fillId="0" borderId="1" xfId="0" applyFont="1" applyBorder="1"/>
    <xf numFmtId="0" fontId="8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49" fontId="8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vertical="top"/>
    </xf>
    <xf numFmtId="49" fontId="8" fillId="0" borderId="1" xfId="0" applyNumberFormat="1" applyFont="1" applyBorder="1" applyAlignment="1">
      <alignment horizontal="center" vertical="top"/>
    </xf>
    <xf numFmtId="49" fontId="11" fillId="0" borderId="1" xfId="0" applyNumberFormat="1" applyFont="1" applyBorder="1" applyAlignment="1">
      <alignment horizontal="center" vertical="top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top"/>
    </xf>
    <xf numFmtId="0" fontId="8" fillId="0" borderId="0" xfId="0" applyFont="1" applyBorder="1" applyAlignment="1">
      <alignment horizontal="left"/>
    </xf>
    <xf numFmtId="4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6" xfId="0" applyFont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 wrapText="1"/>
    </xf>
    <xf numFmtId="0" fontId="13" fillId="0" borderId="0" xfId="0" applyFont="1"/>
    <xf numFmtId="0" fontId="8" fillId="0" borderId="2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4" fontId="8" fillId="0" borderId="6" xfId="0" applyNumberFormat="1" applyFont="1" applyBorder="1" applyAlignment="1">
      <alignment horizontal="center"/>
    </xf>
    <xf numFmtId="4" fontId="8" fillId="0" borderId="7" xfId="0" applyNumberFormat="1" applyFont="1" applyBorder="1" applyAlignment="1">
      <alignment horizontal="center"/>
    </xf>
    <xf numFmtId="4" fontId="8" fillId="0" borderId="4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6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11" fillId="0" borderId="6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top"/>
    </xf>
    <xf numFmtId="0" fontId="8" fillId="0" borderId="7" xfId="0" applyFont="1" applyBorder="1" applyAlignment="1">
      <alignment horizontal="center" vertical="top"/>
    </xf>
    <xf numFmtId="0" fontId="8" fillId="0" borderId="6" xfId="0" applyFont="1" applyBorder="1" applyAlignment="1">
      <alignment horizontal="left" vertical="top"/>
    </xf>
    <xf numFmtId="0" fontId="8" fillId="0" borderId="7" xfId="0" applyFont="1" applyBorder="1" applyAlignment="1">
      <alignment horizontal="left" vertical="top"/>
    </xf>
    <xf numFmtId="0" fontId="8" fillId="0" borderId="4" xfId="0" applyFont="1" applyBorder="1" applyAlignment="1">
      <alignment horizontal="left" vertical="top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11" fillId="0" borderId="6" xfId="0" applyFont="1" applyBorder="1" applyAlignment="1">
      <alignment horizontal="center" vertical="top"/>
    </xf>
    <xf numFmtId="0" fontId="11" fillId="0" borderId="7" xfId="0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/>
    </xf>
    <xf numFmtId="0" fontId="11" fillId="0" borderId="6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/>
    </xf>
    <xf numFmtId="4" fontId="0" fillId="0" borderId="1" xfId="0" applyNumberForma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4" fontId="8" fillId="0" borderId="6" xfId="0" applyNumberFormat="1" applyFont="1" applyBorder="1" applyAlignment="1">
      <alignment horizontal="center" vertical="top"/>
    </xf>
    <xf numFmtId="4" fontId="8" fillId="0" borderId="7" xfId="0" applyNumberFormat="1" applyFont="1" applyBorder="1" applyAlignment="1">
      <alignment horizontal="center" vertical="top"/>
    </xf>
    <xf numFmtId="4" fontId="8" fillId="0" borderId="4" xfId="0" applyNumberFormat="1" applyFont="1" applyBorder="1" applyAlignment="1">
      <alignment horizontal="center" vertical="top"/>
    </xf>
    <xf numFmtId="2" fontId="8" fillId="0" borderId="6" xfId="0" applyNumberFormat="1" applyFont="1" applyBorder="1" applyAlignment="1">
      <alignment horizontal="center" vertical="center" wrapText="1"/>
    </xf>
    <xf numFmtId="2" fontId="8" fillId="0" borderId="7" xfId="0" applyNumberFormat="1" applyFont="1" applyBorder="1" applyAlignment="1">
      <alignment horizontal="center" vertical="center" wrapText="1"/>
    </xf>
    <xf numFmtId="2" fontId="8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top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8" fillId="0" borderId="1" xfId="0" applyFont="1" applyBorder="1" applyAlignment="1">
      <alignment horizontal="center" vertical="top"/>
    </xf>
    <xf numFmtId="0" fontId="11" fillId="0" borderId="0" xfId="0" applyFont="1" applyAlignment="1">
      <alignment horizontal="center"/>
    </xf>
    <xf numFmtId="4" fontId="0" fillId="0" borderId="6" xfId="0" applyNumberFormat="1" applyBorder="1" applyAlignment="1">
      <alignment horizontal="center"/>
    </xf>
    <xf numFmtId="4" fontId="0" fillId="0" borderId="7" xfId="0" applyNumberFormat="1" applyBorder="1" applyAlignment="1">
      <alignment horizontal="center"/>
    </xf>
    <xf numFmtId="4" fontId="0" fillId="0" borderId="4" xfId="0" applyNumberFormat="1" applyBorder="1" applyAlignment="1">
      <alignment horizontal="center"/>
    </xf>
    <xf numFmtId="0" fontId="8" fillId="0" borderId="9" xfId="0" applyFont="1" applyBorder="1" applyAlignment="1">
      <alignment horizontal="left" vertical="top"/>
    </xf>
    <xf numFmtId="0" fontId="8" fillId="0" borderId="8" xfId="0" applyFont="1" applyBorder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4" fontId="8" fillId="0" borderId="9" xfId="0" applyNumberFormat="1" applyFont="1" applyBorder="1" applyAlignment="1">
      <alignment horizontal="center" vertical="top"/>
    </xf>
    <xf numFmtId="4" fontId="8" fillId="0" borderId="8" xfId="0" applyNumberFormat="1" applyFont="1" applyBorder="1" applyAlignment="1">
      <alignment horizontal="center" vertical="top"/>
    </xf>
    <xf numFmtId="4" fontId="8" fillId="0" borderId="10" xfId="0" applyNumberFormat="1" applyFont="1" applyBorder="1" applyAlignment="1">
      <alignment horizontal="center" vertical="top"/>
    </xf>
    <xf numFmtId="4" fontId="8" fillId="0" borderId="11" xfId="0" applyNumberFormat="1" applyFont="1" applyBorder="1" applyAlignment="1">
      <alignment horizontal="center" vertical="top"/>
    </xf>
    <xf numFmtId="4" fontId="8" fillId="0" borderId="12" xfId="0" applyNumberFormat="1" applyFont="1" applyBorder="1" applyAlignment="1">
      <alignment horizontal="center" vertical="top"/>
    </xf>
    <xf numFmtId="4" fontId="8" fillId="0" borderId="13" xfId="0" applyNumberFormat="1" applyFont="1" applyBorder="1" applyAlignment="1">
      <alignment horizontal="center" vertical="top"/>
    </xf>
    <xf numFmtId="0" fontId="8" fillId="0" borderId="6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0" borderId="7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left" wrapText="1"/>
    </xf>
    <xf numFmtId="0" fontId="8" fillId="0" borderId="7" xfId="0" applyFont="1" applyBorder="1" applyAlignment="1">
      <alignment horizontal="left" wrapText="1"/>
    </xf>
    <xf numFmtId="0" fontId="8" fillId="0" borderId="4" xfId="0" applyFont="1" applyBorder="1" applyAlignment="1">
      <alignment horizontal="left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top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4" fontId="4" fillId="0" borderId="5" xfId="0" applyNumberFormat="1" applyFont="1" applyBorder="1" applyAlignment="1">
      <alignment horizontal="center" vertical="center" wrapText="1"/>
    </xf>
    <xf numFmtId="4" fontId="4" fillId="0" borderId="3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 wrapText="1"/>
    </xf>
    <xf numFmtId="4" fontId="7" fillId="0" borderId="3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" fontId="1" fillId="0" borderId="2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4" fontId="5" fillId="0" borderId="2" xfId="0" applyNumberFormat="1" applyFont="1" applyBorder="1" applyAlignment="1">
      <alignment horizontal="center" vertical="center" wrapText="1"/>
    </xf>
    <xf numFmtId="4" fontId="5" fillId="0" borderId="3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left"/>
    </xf>
    <xf numFmtId="49" fontId="8" fillId="0" borderId="1" xfId="0" applyNumberFormat="1" applyFont="1" applyBorder="1" applyAlignment="1">
      <alignment horizontal="center"/>
    </xf>
    <xf numFmtId="2" fontId="8" fillId="0" borderId="1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" fontId="13" fillId="0" borderId="2" xfId="0" applyNumberFormat="1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9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49" fontId="8" fillId="0" borderId="0" xfId="0" applyNumberFormat="1" applyFont="1" applyBorder="1" applyAlignment="1">
      <alignment horizontal="center"/>
    </xf>
    <xf numFmtId="2" fontId="8" fillId="0" borderId="0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 vertical="top"/>
    </xf>
    <xf numFmtId="0" fontId="8" fillId="0" borderId="0" xfId="0" applyFont="1" applyBorder="1" applyAlignment="1">
      <alignment horizontal="center" wrapText="1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 vertical="top"/>
    </xf>
    <xf numFmtId="4" fontId="0" fillId="0" borderId="0" xfId="0" applyNumberFormat="1" applyBorder="1" applyAlignment="1">
      <alignment horizontal="center"/>
    </xf>
    <xf numFmtId="0" fontId="8" fillId="0" borderId="0" xfId="0" applyFont="1" applyBorder="1" applyAlignment="1">
      <alignment horizontal="left" vertical="top" wrapText="1"/>
    </xf>
    <xf numFmtId="49" fontId="0" fillId="0" borderId="0" xfId="0" applyNumberFormat="1" applyBorder="1" applyAlignment="1">
      <alignment horizontal="center"/>
    </xf>
    <xf numFmtId="0" fontId="8" fillId="0" borderId="0" xfId="0" applyFont="1" applyBorder="1"/>
    <xf numFmtId="0" fontId="13" fillId="0" borderId="0" xfId="0" applyFont="1" applyBorder="1" applyAlignment="1">
      <alignment horizontal="center" vertical="top"/>
    </xf>
    <xf numFmtId="0" fontId="16" fillId="0" borderId="0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9" fillId="0" borderId="0" xfId="0" applyFont="1" applyBorder="1"/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22379</xdr:colOff>
      <xdr:row>30</xdr:row>
      <xdr:rowOff>9525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1" t="4167" r="2780" b="9943"/>
        <a:stretch/>
      </xdr:blipFill>
      <xdr:spPr>
        <a:xfrm>
          <a:off x="0" y="1"/>
          <a:ext cx="6032654" cy="8286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30</xdr:row>
      <xdr:rowOff>47625</xdr:rowOff>
    </xdr:from>
    <xdr:to>
      <xdr:col>12</xdr:col>
      <xdr:colOff>125576</xdr:colOff>
      <xdr:row>50</xdr:row>
      <xdr:rowOff>142875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98" t="3978" r="6230" b="45549"/>
        <a:stretch/>
      </xdr:blipFill>
      <xdr:spPr>
        <a:xfrm>
          <a:off x="0" y="10163175"/>
          <a:ext cx="6669251" cy="5248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"/>
  <sheetViews>
    <sheetView tabSelected="1" zoomScaleNormal="100" workbookViewId="0">
      <selection activeCell="A33" sqref="A33:XFD34"/>
    </sheetView>
  </sheetViews>
  <sheetFormatPr defaultRowHeight="15" x14ac:dyDescent="0.25"/>
  <cols>
    <col min="1" max="1" width="49.85546875" customWidth="1"/>
    <col min="2" max="2" width="40.28515625" customWidth="1"/>
  </cols>
  <sheetData>
    <row r="1" spans="1:2" ht="15.75" x14ac:dyDescent="0.25">
      <c r="A1" s="38"/>
      <c r="B1" s="233"/>
    </row>
    <row r="2" spans="1:2" ht="15.75" x14ac:dyDescent="0.25">
      <c r="A2" s="38"/>
      <c r="B2" s="233"/>
    </row>
    <row r="3" spans="1:2" ht="15.75" x14ac:dyDescent="0.25">
      <c r="A3" s="38"/>
      <c r="B3" s="234"/>
    </row>
    <row r="4" spans="1:2" ht="15.75" x14ac:dyDescent="0.25">
      <c r="A4" s="38"/>
      <c r="B4" s="233"/>
    </row>
    <row r="5" spans="1:2" ht="15.75" x14ac:dyDescent="0.25">
      <c r="A5" s="38"/>
      <c r="B5" s="234"/>
    </row>
    <row r="6" spans="1:2" ht="24" customHeight="1" x14ac:dyDescent="0.25">
      <c r="A6" s="38"/>
      <c r="B6" s="234"/>
    </row>
    <row r="7" spans="1:2" ht="20.25" customHeight="1" x14ac:dyDescent="0.25">
      <c r="A7" s="38"/>
      <c r="B7" s="235"/>
    </row>
    <row r="8" spans="1:2" ht="15.75" x14ac:dyDescent="0.25">
      <c r="A8" s="38"/>
      <c r="B8" s="235"/>
    </row>
    <row r="9" spans="1:2" ht="15.75" customHeight="1" x14ac:dyDescent="0.25">
      <c r="A9" s="236"/>
      <c r="B9" s="236"/>
    </row>
    <row r="10" spans="1:2" ht="18.75" x14ac:dyDescent="0.25">
      <c r="A10" s="236"/>
      <c r="B10" s="236"/>
    </row>
    <row r="11" spans="1:2" ht="18.75" x14ac:dyDescent="0.25">
      <c r="A11" s="236"/>
      <c r="B11" s="236"/>
    </row>
    <row r="12" spans="1:2" ht="18.75" x14ac:dyDescent="0.25">
      <c r="A12" s="236"/>
      <c r="B12" s="236"/>
    </row>
    <row r="13" spans="1:2" ht="18.75" x14ac:dyDescent="0.25">
      <c r="A13" s="236"/>
      <c r="B13" s="236"/>
    </row>
    <row r="14" spans="1:2" ht="15.75" x14ac:dyDescent="0.25">
      <c r="A14" s="237"/>
      <c r="B14" s="237"/>
    </row>
    <row r="15" spans="1:2" x14ac:dyDescent="0.25">
      <c r="A15" s="38"/>
      <c r="B15" s="38"/>
    </row>
    <row r="16" spans="1:2" x14ac:dyDescent="0.25">
      <c r="A16" s="38"/>
      <c r="B16" s="38"/>
    </row>
    <row r="17" spans="1:2" x14ac:dyDescent="0.25">
      <c r="A17" s="222"/>
      <c r="B17" s="222"/>
    </row>
    <row r="18" spans="1:2" x14ac:dyDescent="0.25">
      <c r="A18" s="38"/>
      <c r="B18" s="38"/>
    </row>
    <row r="19" spans="1:2" ht="45.75" customHeight="1" x14ac:dyDescent="0.25">
      <c r="A19" s="238"/>
      <c r="B19" s="37"/>
    </row>
    <row r="20" spans="1:2" x14ac:dyDescent="0.25">
      <c r="A20" s="238"/>
      <c r="B20" s="37"/>
    </row>
    <row r="21" spans="1:2" x14ac:dyDescent="0.25">
      <c r="A21" s="238"/>
      <c r="B21" s="37"/>
    </row>
    <row r="22" spans="1:2" x14ac:dyDescent="0.25">
      <c r="A22" s="238"/>
      <c r="B22" s="37"/>
    </row>
    <row r="23" spans="1:2" x14ac:dyDescent="0.25">
      <c r="A23" s="238"/>
      <c r="B23" s="37"/>
    </row>
    <row r="24" spans="1:2" ht="45" customHeight="1" x14ac:dyDescent="0.25">
      <c r="A24" s="238"/>
      <c r="B24" s="37"/>
    </row>
    <row r="25" spans="1:2" ht="45.75" customHeight="1" x14ac:dyDescent="0.25">
      <c r="A25" s="238"/>
      <c r="B25" s="238"/>
    </row>
    <row r="26" spans="1:2" x14ac:dyDescent="0.25">
      <c r="A26" s="238"/>
      <c r="B26" s="37"/>
    </row>
    <row r="27" spans="1:2" x14ac:dyDescent="0.25">
      <c r="A27" s="37"/>
      <c r="B27" s="37"/>
    </row>
    <row r="28" spans="1:2" ht="40.5" customHeight="1" x14ac:dyDescent="0.25">
      <c r="A28" s="227"/>
      <c r="B28" s="227"/>
    </row>
    <row r="29" spans="1:2" ht="64.5" customHeight="1" x14ac:dyDescent="0.25">
      <c r="A29" s="227"/>
      <c r="B29" s="227"/>
    </row>
    <row r="41" spans="1:2" ht="15" customHeight="1" x14ac:dyDescent="0.25">
      <c r="A41" s="74" t="s">
        <v>48</v>
      </c>
      <c r="B41" s="22" t="s">
        <v>49</v>
      </c>
    </row>
    <row r="42" spans="1:2" x14ac:dyDescent="0.25">
      <c r="A42" s="75"/>
      <c r="B42" s="19" t="s">
        <v>50</v>
      </c>
    </row>
    <row r="43" spans="1:2" x14ac:dyDescent="0.25">
      <c r="A43" s="75"/>
      <c r="B43" s="19" t="s">
        <v>51</v>
      </c>
    </row>
    <row r="44" spans="1:2" x14ac:dyDescent="0.25">
      <c r="A44" s="75"/>
      <c r="B44" s="19" t="s">
        <v>52</v>
      </c>
    </row>
    <row r="45" spans="1:2" x14ac:dyDescent="0.25">
      <c r="A45" s="75"/>
      <c r="B45" s="19" t="s">
        <v>53</v>
      </c>
    </row>
    <row r="46" spans="1:2" x14ac:dyDescent="0.25">
      <c r="A46" s="75"/>
      <c r="B46" s="19" t="s">
        <v>54</v>
      </c>
    </row>
    <row r="47" spans="1:2" ht="57.75" customHeight="1" x14ac:dyDescent="0.25">
      <c r="A47" s="75"/>
      <c r="B47" s="20" t="s">
        <v>55</v>
      </c>
    </row>
    <row r="48" spans="1:2" x14ac:dyDescent="0.25">
      <c r="A48" s="76"/>
      <c r="B48" s="21" t="s">
        <v>56</v>
      </c>
    </row>
    <row r="49" spans="1:2" ht="212.25" customHeight="1" x14ac:dyDescent="0.25">
      <c r="A49" s="17" t="s">
        <v>67</v>
      </c>
      <c r="B49" s="17" t="s">
        <v>66</v>
      </c>
    </row>
    <row r="50" spans="1:2" ht="45" x14ac:dyDescent="0.25">
      <c r="A50" s="17" t="s">
        <v>58</v>
      </c>
      <c r="B50" s="24">
        <v>399200</v>
      </c>
    </row>
    <row r="51" spans="1:2" ht="60" x14ac:dyDescent="0.25">
      <c r="A51" s="23" t="s">
        <v>59</v>
      </c>
      <c r="B51" s="24">
        <v>6386484.7599999998</v>
      </c>
    </row>
    <row r="52" spans="1:2" ht="45" x14ac:dyDescent="0.25">
      <c r="A52" s="23" t="s">
        <v>60</v>
      </c>
      <c r="B52" s="25" t="s">
        <v>57</v>
      </c>
    </row>
    <row r="53" spans="1:2" ht="45" x14ac:dyDescent="0.25">
      <c r="A53" s="23" t="s">
        <v>61</v>
      </c>
      <c r="B53" s="25" t="s">
        <v>57</v>
      </c>
    </row>
    <row r="54" spans="1:2" ht="45" x14ac:dyDescent="0.25">
      <c r="A54" s="23" t="s">
        <v>62</v>
      </c>
      <c r="B54" s="24">
        <v>5987284.7599999998</v>
      </c>
    </row>
    <row r="55" spans="1:2" x14ac:dyDescent="0.25">
      <c r="A55" s="27" t="s">
        <v>63</v>
      </c>
      <c r="B55" s="26"/>
    </row>
    <row r="56" spans="1:2" ht="30" x14ac:dyDescent="0.25">
      <c r="A56" s="23" t="s">
        <v>64</v>
      </c>
      <c r="B56" s="24">
        <f>B54</f>
        <v>5987284.7599999998</v>
      </c>
    </row>
    <row r="57" spans="1:2" x14ac:dyDescent="0.25">
      <c r="A57" s="23" t="s">
        <v>65</v>
      </c>
      <c r="B57" s="26"/>
    </row>
    <row r="58" spans="1:2" x14ac:dyDescent="0.25">
      <c r="A58" s="18"/>
      <c r="B58" s="18"/>
    </row>
    <row r="59" spans="1:2" x14ac:dyDescent="0.25">
      <c r="A59" s="18"/>
      <c r="B59" s="18"/>
    </row>
    <row r="60" spans="1:2" x14ac:dyDescent="0.25">
      <c r="A60" s="18"/>
      <c r="B60" s="18"/>
    </row>
    <row r="61" spans="1:2" x14ac:dyDescent="0.25">
      <c r="A61" s="18"/>
      <c r="B61" s="18"/>
    </row>
    <row r="62" spans="1:2" x14ac:dyDescent="0.25">
      <c r="A62" s="18"/>
      <c r="B62" s="18"/>
    </row>
    <row r="63" spans="1:2" x14ac:dyDescent="0.25">
      <c r="A63" s="18"/>
      <c r="B63" s="18"/>
    </row>
    <row r="64" spans="1:2" x14ac:dyDescent="0.25">
      <c r="A64" s="18"/>
      <c r="B64" s="18"/>
    </row>
  </sheetData>
  <mergeCells count="10">
    <mergeCell ref="A41:A48"/>
    <mergeCell ref="A28:A29"/>
    <mergeCell ref="A17:B17"/>
    <mergeCell ref="A12:B12"/>
    <mergeCell ref="A9:B9"/>
    <mergeCell ref="A10:B10"/>
    <mergeCell ref="A11:B11"/>
    <mergeCell ref="A13:B13"/>
    <mergeCell ref="A14:B14"/>
    <mergeCell ref="B28:B29"/>
  </mergeCells>
  <pageMargins left="0.98425196850393704" right="0.19685039370078741" top="0.59055118110236227" bottom="0.39370078740157483" header="0.31496062992125984" footer="0.31496062992125984"/>
  <pageSetup paperSize="9" orientation="portrait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"/>
  <sheetViews>
    <sheetView topLeftCell="A58" zoomScaleNormal="100" workbookViewId="0">
      <selection activeCell="J6" sqref="J6:L6"/>
    </sheetView>
  </sheetViews>
  <sheetFormatPr defaultRowHeight="15" x14ac:dyDescent="0.25"/>
  <cols>
    <col min="2" max="2" width="7.7109375" customWidth="1"/>
    <col min="3" max="3" width="7.42578125" customWidth="1"/>
    <col min="4" max="4" width="8.140625" customWidth="1"/>
    <col min="5" max="5" width="7.28515625" customWidth="1"/>
    <col min="6" max="6" width="8.42578125" customWidth="1"/>
    <col min="7" max="7" width="4.85546875" customWidth="1"/>
    <col min="8" max="8" width="7.7109375" customWidth="1"/>
    <col min="9" max="9" width="11.28515625" customWidth="1"/>
    <col min="10" max="10" width="6" customWidth="1"/>
    <col min="11" max="11" width="2.7109375" customWidth="1"/>
    <col min="12" max="12" width="9.140625" customWidth="1"/>
  </cols>
  <sheetData>
    <row r="1" spans="1:12" x14ac:dyDescent="0.25">
      <c r="A1" s="77" t="s">
        <v>93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</row>
    <row r="2" spans="1:12" x14ac:dyDescent="0.25">
      <c r="A2" s="134" t="s">
        <v>94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</row>
    <row r="3" spans="1:12" x14ac:dyDescent="0.25">
      <c r="A3" s="77" t="s">
        <v>95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</row>
    <row r="4" spans="1:12" x14ac:dyDescent="0.25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</row>
    <row r="5" spans="1:12" ht="25.5" customHeight="1" x14ac:dyDescent="0.25">
      <c r="A5" s="99" t="s">
        <v>70</v>
      </c>
      <c r="B5" s="100"/>
      <c r="C5" s="100"/>
      <c r="D5" s="100"/>
      <c r="E5" s="100"/>
      <c r="F5" s="100"/>
      <c r="G5" s="100"/>
      <c r="H5" s="100"/>
      <c r="I5" s="101"/>
      <c r="J5" s="97" t="s">
        <v>72</v>
      </c>
      <c r="K5" s="98"/>
      <c r="L5" s="129"/>
    </row>
    <row r="6" spans="1:12" x14ac:dyDescent="0.25">
      <c r="A6" s="99" t="s">
        <v>71</v>
      </c>
      <c r="B6" s="100"/>
      <c r="C6" s="100"/>
      <c r="D6" s="100"/>
      <c r="E6" s="100"/>
      <c r="F6" s="100"/>
      <c r="G6" s="100"/>
      <c r="H6" s="100"/>
      <c r="I6" s="101"/>
      <c r="J6" s="82">
        <f>SUM(J8:L14)</f>
        <v>154768800</v>
      </c>
      <c r="K6" s="83"/>
      <c r="L6" s="84"/>
    </row>
    <row r="7" spans="1:12" x14ac:dyDescent="0.25">
      <c r="A7" s="112" t="s">
        <v>73</v>
      </c>
      <c r="B7" s="112"/>
      <c r="C7" s="112"/>
      <c r="D7" s="112"/>
      <c r="E7" s="112"/>
      <c r="F7" s="112"/>
      <c r="G7" s="112"/>
      <c r="H7" s="112"/>
      <c r="I7" s="112"/>
      <c r="J7" s="113"/>
      <c r="K7" s="113"/>
      <c r="L7" s="113"/>
    </row>
    <row r="8" spans="1:12" x14ac:dyDescent="0.25">
      <c r="A8" s="114" t="s">
        <v>74</v>
      </c>
      <c r="B8" s="115"/>
      <c r="C8" s="115"/>
      <c r="D8" s="115"/>
      <c r="E8" s="115"/>
      <c r="F8" s="115"/>
      <c r="G8" s="115"/>
      <c r="H8" s="115"/>
      <c r="I8" s="116"/>
      <c r="J8" s="141">
        <f>Раздел5!E12</f>
        <v>154487000</v>
      </c>
      <c r="K8" s="142"/>
      <c r="L8" s="143"/>
    </row>
    <row r="9" spans="1:12" ht="45" customHeight="1" x14ac:dyDescent="0.25">
      <c r="A9" s="117" t="s">
        <v>75</v>
      </c>
      <c r="B9" s="118"/>
      <c r="C9" s="118"/>
      <c r="D9" s="118"/>
      <c r="E9" s="118"/>
      <c r="F9" s="118"/>
      <c r="G9" s="118"/>
      <c r="H9" s="118"/>
      <c r="I9" s="119"/>
      <c r="J9" s="144"/>
      <c r="K9" s="145"/>
      <c r="L9" s="146"/>
    </row>
    <row r="10" spans="1:12" ht="15" customHeight="1" x14ac:dyDescent="0.25">
      <c r="A10" s="114" t="s">
        <v>76</v>
      </c>
      <c r="B10" s="115"/>
      <c r="C10" s="115"/>
      <c r="D10" s="115"/>
      <c r="E10" s="115"/>
      <c r="F10" s="115"/>
      <c r="G10" s="115"/>
      <c r="H10" s="115"/>
      <c r="I10" s="116"/>
      <c r="J10" s="141">
        <f>Раздел5!F16</f>
        <v>257800</v>
      </c>
      <c r="K10" s="142"/>
      <c r="L10" s="143"/>
    </row>
    <row r="11" spans="1:12" ht="31.5" customHeight="1" x14ac:dyDescent="0.25">
      <c r="A11" s="117" t="s">
        <v>77</v>
      </c>
      <c r="B11" s="118"/>
      <c r="C11" s="118"/>
      <c r="D11" s="118"/>
      <c r="E11" s="118"/>
      <c r="F11" s="118"/>
      <c r="G11" s="118"/>
      <c r="H11" s="118"/>
      <c r="I11" s="119"/>
      <c r="J11" s="144"/>
      <c r="K11" s="145"/>
      <c r="L11" s="146"/>
    </row>
    <row r="12" spans="1:12" ht="15" customHeight="1" x14ac:dyDescent="0.25">
      <c r="A12" s="99" t="s">
        <v>78</v>
      </c>
      <c r="B12" s="100"/>
      <c r="C12" s="100"/>
      <c r="D12" s="100"/>
      <c r="E12" s="100"/>
      <c r="F12" s="100"/>
      <c r="G12" s="100"/>
      <c r="H12" s="100"/>
      <c r="I12" s="101"/>
      <c r="J12" s="135"/>
      <c r="K12" s="136"/>
      <c r="L12" s="137"/>
    </row>
    <row r="13" spans="1:12" ht="15" customHeight="1" x14ac:dyDescent="0.25">
      <c r="A13" s="138" t="s">
        <v>79</v>
      </c>
      <c r="B13" s="139"/>
      <c r="C13" s="139"/>
      <c r="D13" s="139"/>
      <c r="E13" s="139"/>
      <c r="F13" s="139"/>
      <c r="G13" s="139"/>
      <c r="H13" s="139"/>
      <c r="I13" s="140"/>
      <c r="J13" s="141">
        <v>24000</v>
      </c>
      <c r="K13" s="142"/>
      <c r="L13" s="143"/>
    </row>
    <row r="14" spans="1:12" ht="45.75" customHeight="1" x14ac:dyDescent="0.25">
      <c r="A14" s="117" t="s">
        <v>80</v>
      </c>
      <c r="B14" s="118"/>
      <c r="C14" s="118"/>
      <c r="D14" s="118"/>
      <c r="E14" s="118"/>
      <c r="F14" s="118"/>
      <c r="G14" s="118"/>
      <c r="H14" s="118"/>
      <c r="I14" s="119"/>
      <c r="J14" s="144"/>
      <c r="K14" s="145"/>
      <c r="L14" s="146"/>
    </row>
    <row r="15" spans="1:12" ht="13.5" customHeight="1" x14ac:dyDescent="0.25">
      <c r="A15" s="37"/>
      <c r="B15" s="37"/>
      <c r="C15" s="37"/>
      <c r="D15" s="37"/>
      <c r="E15" s="37"/>
      <c r="F15" s="37"/>
      <c r="G15" s="37"/>
      <c r="H15" s="37"/>
      <c r="I15" s="37"/>
      <c r="J15" s="38"/>
      <c r="K15" s="38"/>
      <c r="L15" s="38"/>
    </row>
    <row r="16" spans="1:12" ht="9" customHeight="1" x14ac:dyDescent="0.25"/>
    <row r="17" spans="1:12" x14ac:dyDescent="0.25">
      <c r="A17" s="77" t="s">
        <v>96</v>
      </c>
      <c r="B17" s="77"/>
      <c r="C17" s="77"/>
      <c r="D17" s="77"/>
      <c r="E17" s="77"/>
      <c r="F17" s="77"/>
      <c r="G17" s="77"/>
      <c r="H17" s="77"/>
      <c r="I17" s="77"/>
      <c r="J17" s="77"/>
      <c r="K17" s="77"/>
      <c r="L17" s="77"/>
    </row>
    <row r="18" spans="1:12" x14ac:dyDescent="0.25">
      <c r="A18" s="77" t="s">
        <v>97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</row>
    <row r="19" spans="1:12" x14ac:dyDescent="0.25">
      <c r="A19" s="77" t="s">
        <v>98</v>
      </c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</row>
    <row r="20" spans="1:12" x14ac:dyDescent="0.25">
      <c r="A20" s="77" t="s">
        <v>99</v>
      </c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</row>
    <row r="21" spans="1:12" x14ac:dyDescent="0.25">
      <c r="A21" s="77" t="s">
        <v>100</v>
      </c>
      <c r="B21" s="77"/>
      <c r="C21" s="77"/>
      <c r="D21" s="77"/>
      <c r="E21" s="77"/>
      <c r="F21" s="77"/>
      <c r="G21" s="77"/>
      <c r="H21" s="77"/>
      <c r="I21" s="77"/>
      <c r="J21" s="77"/>
      <c r="K21" s="77"/>
      <c r="L21" s="77"/>
    </row>
    <row r="22" spans="1:12" x14ac:dyDescent="0.25">
      <c r="A22" s="77" t="s">
        <v>101</v>
      </c>
      <c r="B22" s="77"/>
      <c r="C22" s="77"/>
      <c r="D22" s="77"/>
      <c r="E22" s="77"/>
      <c r="F22" s="77"/>
      <c r="G22" s="77"/>
      <c r="H22" s="77"/>
      <c r="I22" s="77"/>
      <c r="J22" s="77"/>
      <c r="K22" s="77"/>
      <c r="L22" s="77"/>
    </row>
    <row r="23" spans="1:12" x14ac:dyDescent="0.25">
      <c r="A23" s="28"/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</row>
    <row r="24" spans="1:12" ht="90.75" customHeight="1" x14ac:dyDescent="0.25">
      <c r="A24" s="111" t="s">
        <v>82</v>
      </c>
      <c r="B24" s="111"/>
      <c r="C24" s="111"/>
      <c r="D24" s="111"/>
      <c r="E24" s="147" t="s">
        <v>68</v>
      </c>
      <c r="F24" s="149"/>
      <c r="G24" s="148"/>
      <c r="H24" s="147" t="s">
        <v>69</v>
      </c>
      <c r="I24" s="148"/>
      <c r="J24" s="111" t="s">
        <v>81</v>
      </c>
      <c r="K24" s="111"/>
      <c r="L24" s="111"/>
    </row>
    <row r="25" spans="1:12" ht="15" customHeight="1" x14ac:dyDescent="0.25">
      <c r="A25" s="99" t="s">
        <v>83</v>
      </c>
      <c r="B25" s="100"/>
      <c r="C25" s="100"/>
      <c r="D25" s="100"/>
      <c r="E25" s="100"/>
      <c r="F25" s="100"/>
      <c r="G25" s="100"/>
      <c r="H25" s="100"/>
      <c r="I25" s="100"/>
      <c r="J25" s="100"/>
      <c r="K25" s="100"/>
      <c r="L25" s="101"/>
    </row>
    <row r="26" spans="1:12" x14ac:dyDescent="0.25">
      <c r="A26" s="112" t="s">
        <v>84</v>
      </c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</row>
    <row r="27" spans="1:12" ht="46.5" customHeight="1" x14ac:dyDescent="0.25">
      <c r="A27" s="120" t="s">
        <v>85</v>
      </c>
      <c r="B27" s="121"/>
      <c r="C27" s="121"/>
      <c r="D27" s="122"/>
      <c r="E27" s="147" t="s">
        <v>170</v>
      </c>
      <c r="F27" s="149"/>
      <c r="G27" s="148"/>
      <c r="H27" s="111" t="s">
        <v>169</v>
      </c>
      <c r="I27" s="111"/>
      <c r="J27" s="156">
        <v>8100000</v>
      </c>
      <c r="K27" s="156"/>
      <c r="L27" s="156"/>
    </row>
    <row r="28" spans="1:12" ht="45.75" customHeight="1" x14ac:dyDescent="0.25">
      <c r="A28" s="78" t="s">
        <v>86</v>
      </c>
      <c r="B28" s="78"/>
      <c r="C28" s="78"/>
      <c r="D28" s="78"/>
      <c r="E28" s="147" t="s">
        <v>171</v>
      </c>
      <c r="F28" s="149"/>
      <c r="G28" s="148"/>
      <c r="H28" s="133" t="s">
        <v>87</v>
      </c>
      <c r="I28" s="133"/>
      <c r="J28" s="156">
        <v>500000</v>
      </c>
      <c r="K28" s="156"/>
      <c r="L28" s="156"/>
    </row>
    <row r="29" spans="1:12" x14ac:dyDescent="0.25">
      <c r="A29" s="112" t="s">
        <v>88</v>
      </c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</row>
    <row r="30" spans="1:12" ht="46.5" customHeight="1" x14ac:dyDescent="0.25">
      <c r="A30" s="78" t="s">
        <v>89</v>
      </c>
      <c r="B30" s="78"/>
      <c r="C30" s="78"/>
      <c r="D30" s="78"/>
      <c r="E30" s="111" t="s">
        <v>104</v>
      </c>
      <c r="F30" s="111"/>
      <c r="G30" s="111"/>
      <c r="H30" s="133" t="s">
        <v>172</v>
      </c>
      <c r="I30" s="133"/>
      <c r="J30" s="156">
        <v>504000</v>
      </c>
      <c r="K30" s="156"/>
      <c r="L30" s="156"/>
    </row>
    <row r="31" spans="1:12" ht="43.5" customHeight="1" x14ac:dyDescent="0.25">
      <c r="A31" s="150" t="s">
        <v>90</v>
      </c>
      <c r="B31" s="151"/>
      <c r="C31" s="151"/>
      <c r="D31" s="152"/>
      <c r="E31" s="153" t="s">
        <v>103</v>
      </c>
      <c r="F31" s="154"/>
      <c r="G31" s="155"/>
      <c r="H31" s="147" t="s">
        <v>173</v>
      </c>
      <c r="I31" s="148"/>
      <c r="J31" s="123">
        <v>20000</v>
      </c>
      <c r="K31" s="124"/>
      <c r="L31" s="125"/>
    </row>
    <row r="32" spans="1:12" ht="44.25" customHeight="1" x14ac:dyDescent="0.25">
      <c r="A32" s="150" t="s">
        <v>91</v>
      </c>
      <c r="B32" s="151"/>
      <c r="C32" s="151"/>
      <c r="D32" s="152"/>
      <c r="E32" s="153" t="s">
        <v>167</v>
      </c>
      <c r="F32" s="154"/>
      <c r="G32" s="155"/>
      <c r="H32" s="97" t="s">
        <v>92</v>
      </c>
      <c r="I32" s="129"/>
      <c r="J32" s="123">
        <v>28000</v>
      </c>
      <c r="K32" s="124"/>
      <c r="L32" s="125"/>
    </row>
    <row r="33" spans="1:12" ht="46.5" customHeight="1" x14ac:dyDescent="0.25">
      <c r="A33" s="99" t="s">
        <v>102</v>
      </c>
      <c r="B33" s="100"/>
      <c r="C33" s="100"/>
      <c r="D33" s="101"/>
      <c r="E33" s="126" t="s">
        <v>178</v>
      </c>
      <c r="F33" s="127"/>
      <c r="G33" s="128"/>
      <c r="H33" s="97" t="s">
        <v>179</v>
      </c>
      <c r="I33" s="129"/>
      <c r="J33" s="123">
        <v>48000</v>
      </c>
      <c r="K33" s="124"/>
      <c r="L33" s="125"/>
    </row>
    <row r="34" spans="1:12" x14ac:dyDescent="0.25">
      <c r="A34" s="130" t="s">
        <v>105</v>
      </c>
      <c r="B34" s="131"/>
      <c r="C34" s="131"/>
      <c r="D34" s="132"/>
      <c r="E34" s="102" t="s">
        <v>106</v>
      </c>
      <c r="F34" s="103"/>
      <c r="G34" s="104"/>
      <c r="H34" s="39" t="s">
        <v>107</v>
      </c>
      <c r="I34" s="40"/>
      <c r="J34" s="82">
        <f>J27+J28+J30+J31+J32+J33</f>
        <v>9200000</v>
      </c>
      <c r="K34" s="83"/>
      <c r="L34" s="84"/>
    </row>
    <row r="35" spans="1:12" x14ac:dyDescent="0.25">
      <c r="A35" s="102" t="s">
        <v>108</v>
      </c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4"/>
    </row>
    <row r="36" spans="1:12" ht="46.5" customHeight="1" x14ac:dyDescent="0.25">
      <c r="A36" s="120" t="s">
        <v>109</v>
      </c>
      <c r="B36" s="121"/>
      <c r="C36" s="121"/>
      <c r="D36" s="122"/>
      <c r="E36" s="79"/>
      <c r="F36" s="80"/>
      <c r="G36" s="81"/>
      <c r="H36" s="79"/>
      <c r="I36" s="81"/>
      <c r="J36" s="123">
        <v>0</v>
      </c>
      <c r="K36" s="124"/>
      <c r="L36" s="125"/>
    </row>
    <row r="37" spans="1:12" x14ac:dyDescent="0.25">
      <c r="A37" s="99" t="s">
        <v>110</v>
      </c>
      <c r="B37" s="100"/>
      <c r="C37" s="100"/>
      <c r="D37" s="101"/>
      <c r="E37" s="102" t="s">
        <v>111</v>
      </c>
      <c r="F37" s="103"/>
      <c r="G37" s="104"/>
      <c r="H37" s="99" t="s">
        <v>111</v>
      </c>
      <c r="I37" s="101"/>
      <c r="J37" s="82">
        <f>J34+J36</f>
        <v>9200000</v>
      </c>
      <c r="K37" s="86"/>
      <c r="L37" s="87"/>
    </row>
    <row r="38" spans="1:12" x14ac:dyDescent="0.25">
      <c r="A38" s="56"/>
      <c r="B38" s="56"/>
      <c r="C38" s="56"/>
      <c r="D38" s="56"/>
      <c r="E38" s="57"/>
      <c r="F38" s="57"/>
      <c r="G38" s="57"/>
      <c r="H38" s="56"/>
      <c r="I38" s="56"/>
      <c r="J38" s="58"/>
      <c r="K38" s="59"/>
      <c r="L38" s="59"/>
    </row>
    <row r="40" spans="1:12" x14ac:dyDescent="0.25">
      <c r="A40" s="77" t="s">
        <v>146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</row>
    <row r="41" spans="1:12" x14ac:dyDescent="0.25">
      <c r="A41" s="77" t="s">
        <v>147</v>
      </c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</row>
    <row r="43" spans="1:12" ht="20.25" customHeight="1" x14ac:dyDescent="0.25">
      <c r="A43" s="41" t="s">
        <v>112</v>
      </c>
      <c r="B43" s="105" t="s">
        <v>0</v>
      </c>
      <c r="C43" s="106"/>
      <c r="D43" s="106"/>
      <c r="E43" s="106"/>
      <c r="F43" s="106"/>
      <c r="G43" s="106"/>
      <c r="H43" s="107"/>
      <c r="I43" s="108" t="s">
        <v>113</v>
      </c>
      <c r="J43" s="109"/>
      <c r="K43" s="109"/>
      <c r="L43" s="110"/>
    </row>
    <row r="44" spans="1:12" ht="20.25" customHeight="1" x14ac:dyDescent="0.25">
      <c r="A44" s="42">
        <v>1</v>
      </c>
      <c r="B44" s="97">
        <v>2</v>
      </c>
      <c r="C44" s="98"/>
      <c r="D44" s="98"/>
      <c r="E44" s="98"/>
      <c r="F44" s="98"/>
      <c r="G44" s="98"/>
      <c r="H44" s="98"/>
      <c r="I44" s="85">
        <v>3</v>
      </c>
      <c r="J44" s="86"/>
      <c r="K44" s="86"/>
      <c r="L44" s="87"/>
    </row>
    <row r="45" spans="1:12" ht="20.25" customHeight="1" x14ac:dyDescent="0.25">
      <c r="A45" s="43" t="s">
        <v>116</v>
      </c>
      <c r="B45" s="94" t="s">
        <v>114</v>
      </c>
      <c r="C45" s="95"/>
      <c r="D45" s="95"/>
      <c r="E45" s="95"/>
      <c r="F45" s="95"/>
      <c r="G45" s="95"/>
      <c r="H45" s="96"/>
      <c r="I45" s="82">
        <f>I47+I50</f>
        <v>6386484.7599999998</v>
      </c>
      <c r="J45" s="86"/>
      <c r="K45" s="86"/>
      <c r="L45" s="87"/>
    </row>
    <row r="46" spans="1:12" ht="20.25" customHeight="1" x14ac:dyDescent="0.25">
      <c r="A46" s="27"/>
      <c r="B46" s="88" t="s">
        <v>26</v>
      </c>
      <c r="C46" s="89"/>
      <c r="D46" s="89"/>
      <c r="E46" s="89"/>
      <c r="F46" s="89"/>
      <c r="G46" s="89"/>
      <c r="H46" s="90"/>
      <c r="I46" s="85"/>
      <c r="J46" s="86"/>
      <c r="K46" s="86"/>
      <c r="L46" s="87"/>
    </row>
    <row r="47" spans="1:12" ht="20.25" customHeight="1" x14ac:dyDescent="0.25">
      <c r="A47" s="44" t="s">
        <v>117</v>
      </c>
      <c r="B47" s="88" t="s">
        <v>115</v>
      </c>
      <c r="C47" s="89"/>
      <c r="D47" s="89"/>
      <c r="E47" s="89"/>
      <c r="F47" s="89"/>
      <c r="G47" s="89"/>
      <c r="H47" s="90"/>
      <c r="I47" s="82">
        <v>399200</v>
      </c>
      <c r="J47" s="83"/>
      <c r="K47" s="83"/>
      <c r="L47" s="84"/>
    </row>
    <row r="48" spans="1:12" ht="20.25" customHeight="1" x14ac:dyDescent="0.25">
      <c r="A48" s="27"/>
      <c r="B48" s="88" t="s">
        <v>5</v>
      </c>
      <c r="C48" s="89"/>
      <c r="D48" s="89"/>
      <c r="E48" s="89"/>
      <c r="F48" s="89"/>
      <c r="G48" s="89"/>
      <c r="H48" s="90"/>
      <c r="I48" s="85"/>
      <c r="J48" s="86"/>
      <c r="K48" s="86"/>
      <c r="L48" s="87"/>
    </row>
    <row r="49" spans="1:12" ht="18.75" customHeight="1" x14ac:dyDescent="0.25">
      <c r="A49" s="29" t="s">
        <v>122</v>
      </c>
      <c r="B49" s="88" t="s">
        <v>118</v>
      </c>
      <c r="C49" s="89"/>
      <c r="D49" s="89"/>
      <c r="E49" s="89"/>
      <c r="F49" s="89"/>
      <c r="G49" s="89"/>
      <c r="H49" s="90"/>
      <c r="I49" s="82">
        <v>327224.8</v>
      </c>
      <c r="J49" s="83"/>
      <c r="K49" s="83"/>
      <c r="L49" s="84"/>
    </row>
    <row r="50" spans="1:12" ht="18.75" customHeight="1" x14ac:dyDescent="0.25">
      <c r="A50" s="29" t="s">
        <v>123</v>
      </c>
      <c r="B50" s="88" t="s">
        <v>119</v>
      </c>
      <c r="C50" s="89"/>
      <c r="D50" s="89"/>
      <c r="E50" s="89"/>
      <c r="F50" s="89"/>
      <c r="G50" s="89"/>
      <c r="H50" s="90"/>
      <c r="I50" s="82">
        <v>5987284.7599999998</v>
      </c>
      <c r="J50" s="83"/>
      <c r="K50" s="83"/>
      <c r="L50" s="84"/>
    </row>
    <row r="51" spans="1:12" ht="18.75" customHeight="1" x14ac:dyDescent="0.25">
      <c r="A51" s="29"/>
      <c r="B51" s="88" t="s">
        <v>5</v>
      </c>
      <c r="C51" s="89"/>
      <c r="D51" s="89"/>
      <c r="E51" s="89"/>
      <c r="F51" s="89"/>
      <c r="G51" s="89"/>
      <c r="H51" s="90"/>
      <c r="I51" s="85"/>
      <c r="J51" s="86"/>
      <c r="K51" s="86"/>
      <c r="L51" s="87"/>
    </row>
    <row r="52" spans="1:12" ht="20.25" customHeight="1" x14ac:dyDescent="0.25">
      <c r="A52" s="29" t="s">
        <v>124</v>
      </c>
      <c r="B52" s="60" t="s">
        <v>118</v>
      </c>
      <c r="C52" s="61"/>
      <c r="D52" s="61"/>
      <c r="E52" s="61"/>
      <c r="F52" s="61"/>
      <c r="G52" s="61"/>
      <c r="H52" s="62"/>
      <c r="I52" s="82">
        <v>318745.8</v>
      </c>
      <c r="J52" s="83"/>
      <c r="K52" s="83"/>
      <c r="L52" s="84"/>
    </row>
    <row r="53" spans="1:12" ht="20.25" customHeight="1" x14ac:dyDescent="0.25">
      <c r="A53" s="45" t="s">
        <v>121</v>
      </c>
      <c r="B53" s="94" t="s">
        <v>120</v>
      </c>
      <c r="C53" s="95"/>
      <c r="D53" s="95"/>
      <c r="E53" s="95"/>
      <c r="F53" s="95"/>
      <c r="G53" s="95"/>
      <c r="H53" s="96"/>
      <c r="I53" s="79"/>
      <c r="J53" s="80"/>
      <c r="K53" s="80"/>
      <c r="L53" s="81"/>
    </row>
    <row r="54" spans="1:12" ht="20.25" customHeight="1" x14ac:dyDescent="0.25">
      <c r="A54" s="27"/>
      <c r="B54" s="88" t="s">
        <v>125</v>
      </c>
      <c r="C54" s="89"/>
      <c r="D54" s="89"/>
      <c r="E54" s="89"/>
      <c r="F54" s="89"/>
      <c r="G54" s="89"/>
      <c r="H54" s="90"/>
      <c r="I54" s="79"/>
      <c r="J54" s="80"/>
      <c r="K54" s="80"/>
      <c r="L54" s="81"/>
    </row>
    <row r="55" spans="1:12" ht="20.25" customHeight="1" x14ac:dyDescent="0.25">
      <c r="A55" s="46" t="s">
        <v>135</v>
      </c>
      <c r="B55" s="88" t="s">
        <v>126</v>
      </c>
      <c r="C55" s="89"/>
      <c r="D55" s="89"/>
      <c r="E55" s="89"/>
      <c r="F55" s="89"/>
      <c r="G55" s="89"/>
      <c r="H55" s="90"/>
      <c r="I55" s="79"/>
      <c r="J55" s="80"/>
      <c r="K55" s="80"/>
      <c r="L55" s="81"/>
    </row>
    <row r="56" spans="1:12" ht="20.25" customHeight="1" x14ac:dyDescent="0.25">
      <c r="A56" s="46"/>
      <c r="B56" s="88" t="s">
        <v>5</v>
      </c>
      <c r="C56" s="89"/>
      <c r="D56" s="89"/>
      <c r="E56" s="89"/>
      <c r="F56" s="89"/>
      <c r="G56" s="89"/>
      <c r="H56" s="90"/>
      <c r="I56" s="79"/>
      <c r="J56" s="80"/>
      <c r="K56" s="80"/>
      <c r="L56" s="81"/>
    </row>
    <row r="57" spans="1:12" ht="20.25" customHeight="1" x14ac:dyDescent="0.25">
      <c r="A57" s="46" t="s">
        <v>128</v>
      </c>
      <c r="B57" s="88" t="s">
        <v>127</v>
      </c>
      <c r="C57" s="89"/>
      <c r="D57" s="89"/>
      <c r="E57" s="89"/>
      <c r="F57" s="89"/>
      <c r="G57" s="89"/>
      <c r="H57" s="90"/>
      <c r="I57" s="79"/>
      <c r="J57" s="80"/>
      <c r="K57" s="80"/>
      <c r="L57" s="81"/>
    </row>
    <row r="58" spans="1:12" ht="32.25" customHeight="1" x14ac:dyDescent="0.25">
      <c r="A58" s="46" t="s">
        <v>130</v>
      </c>
      <c r="B58" s="91" t="s">
        <v>129</v>
      </c>
      <c r="C58" s="92"/>
      <c r="D58" s="92"/>
      <c r="E58" s="92"/>
      <c r="F58" s="92"/>
      <c r="G58" s="92"/>
      <c r="H58" s="93"/>
      <c r="I58" s="79"/>
      <c r="J58" s="80"/>
      <c r="K58" s="80"/>
      <c r="L58" s="81"/>
    </row>
    <row r="59" spans="1:12" ht="20.25" customHeight="1" x14ac:dyDescent="0.25">
      <c r="A59" s="46" t="s">
        <v>134</v>
      </c>
      <c r="B59" s="88" t="s">
        <v>131</v>
      </c>
      <c r="C59" s="89"/>
      <c r="D59" s="89"/>
      <c r="E59" s="89"/>
      <c r="F59" s="89"/>
      <c r="G59" s="89"/>
      <c r="H59" s="90"/>
      <c r="I59" s="79"/>
      <c r="J59" s="80"/>
      <c r="K59" s="80"/>
      <c r="L59" s="81"/>
    </row>
    <row r="60" spans="1:12" ht="20.25" customHeight="1" x14ac:dyDescent="0.25">
      <c r="A60" s="46" t="s">
        <v>133</v>
      </c>
      <c r="B60" s="88" t="s">
        <v>132</v>
      </c>
      <c r="C60" s="89"/>
      <c r="D60" s="89"/>
      <c r="E60" s="89"/>
      <c r="F60" s="89"/>
      <c r="G60" s="89"/>
      <c r="H60" s="90"/>
      <c r="I60" s="79"/>
      <c r="J60" s="80"/>
      <c r="K60" s="80"/>
      <c r="L60" s="81"/>
    </row>
    <row r="61" spans="1:12" ht="20.25" customHeight="1" x14ac:dyDescent="0.25">
      <c r="A61" s="46" t="s">
        <v>137</v>
      </c>
      <c r="B61" s="88" t="s">
        <v>136</v>
      </c>
      <c r="C61" s="89"/>
      <c r="D61" s="89"/>
      <c r="E61" s="89"/>
      <c r="F61" s="89"/>
      <c r="G61" s="89"/>
      <c r="H61" s="90"/>
      <c r="I61" s="79"/>
      <c r="J61" s="80"/>
      <c r="K61" s="80"/>
      <c r="L61" s="81"/>
    </row>
    <row r="62" spans="1:12" ht="20.25" customHeight="1" x14ac:dyDescent="0.25">
      <c r="A62" s="47" t="s">
        <v>139</v>
      </c>
      <c r="B62" s="94" t="s">
        <v>138</v>
      </c>
      <c r="C62" s="95"/>
      <c r="D62" s="95"/>
      <c r="E62" s="95"/>
      <c r="F62" s="95"/>
      <c r="G62" s="95"/>
      <c r="H62" s="96"/>
      <c r="I62" s="79"/>
      <c r="J62" s="80"/>
      <c r="K62" s="80"/>
      <c r="L62" s="81"/>
    </row>
    <row r="63" spans="1:12" ht="20.25" customHeight="1" x14ac:dyDescent="0.25">
      <c r="A63" s="46"/>
      <c r="B63" s="88" t="s">
        <v>26</v>
      </c>
      <c r="C63" s="89"/>
      <c r="D63" s="89"/>
      <c r="E63" s="89"/>
      <c r="F63" s="89"/>
      <c r="G63" s="89"/>
      <c r="H63" s="90"/>
      <c r="I63" s="79"/>
      <c r="J63" s="80"/>
      <c r="K63" s="80"/>
      <c r="L63" s="81"/>
    </row>
    <row r="64" spans="1:12" ht="20.25" customHeight="1" x14ac:dyDescent="0.25">
      <c r="A64" s="46" t="s">
        <v>141</v>
      </c>
      <c r="B64" s="88" t="s">
        <v>140</v>
      </c>
      <c r="C64" s="89"/>
      <c r="D64" s="89"/>
      <c r="E64" s="89"/>
      <c r="F64" s="89"/>
      <c r="G64" s="89"/>
      <c r="H64" s="90"/>
      <c r="I64" s="79"/>
      <c r="J64" s="80"/>
      <c r="K64" s="80"/>
      <c r="L64" s="81"/>
    </row>
    <row r="65" spans="1:12" ht="20.25" customHeight="1" x14ac:dyDescent="0.25">
      <c r="A65" s="46" t="s">
        <v>143</v>
      </c>
      <c r="B65" s="88" t="s">
        <v>142</v>
      </c>
      <c r="C65" s="89"/>
      <c r="D65" s="89"/>
      <c r="E65" s="89"/>
      <c r="F65" s="89"/>
      <c r="G65" s="89"/>
      <c r="H65" s="90"/>
      <c r="I65" s="79"/>
      <c r="J65" s="80"/>
      <c r="K65" s="80"/>
      <c r="L65" s="81"/>
    </row>
    <row r="66" spans="1:12" ht="20.25" customHeight="1" x14ac:dyDescent="0.25">
      <c r="A66" s="27"/>
      <c r="B66" s="88" t="s">
        <v>5</v>
      </c>
      <c r="C66" s="89"/>
      <c r="D66" s="89"/>
      <c r="E66" s="89"/>
      <c r="F66" s="89"/>
      <c r="G66" s="89"/>
      <c r="H66" s="90"/>
      <c r="I66" s="79"/>
      <c r="J66" s="80"/>
      <c r="K66" s="80"/>
      <c r="L66" s="81"/>
    </row>
    <row r="67" spans="1:12" ht="20.25" customHeight="1" x14ac:dyDescent="0.25">
      <c r="A67" s="29" t="s">
        <v>145</v>
      </c>
      <c r="B67" s="88" t="s">
        <v>144</v>
      </c>
      <c r="C67" s="89"/>
      <c r="D67" s="89"/>
      <c r="E67" s="89"/>
      <c r="F67" s="89"/>
      <c r="G67" s="89"/>
      <c r="H67" s="90"/>
      <c r="I67" s="79"/>
      <c r="J67" s="80"/>
      <c r="K67" s="80"/>
      <c r="L67" s="81"/>
    </row>
    <row r="68" spans="1:12" x14ac:dyDescent="0.25">
      <c r="A68" s="35"/>
    </row>
  </sheetData>
  <mergeCells count="120">
    <mergeCell ref="J24:L24"/>
    <mergeCell ref="H24:I24"/>
    <mergeCell ref="E24:G24"/>
    <mergeCell ref="A31:D31"/>
    <mergeCell ref="E31:G31"/>
    <mergeCell ref="H31:I31"/>
    <mergeCell ref="J31:L31"/>
    <mergeCell ref="A32:D32"/>
    <mergeCell ref="E32:G32"/>
    <mergeCell ref="H32:I32"/>
    <mergeCell ref="J32:L32"/>
    <mergeCell ref="A29:L29"/>
    <mergeCell ref="J30:L30"/>
    <mergeCell ref="A25:L25"/>
    <mergeCell ref="A26:L26"/>
    <mergeCell ref="E28:G28"/>
    <mergeCell ref="H28:I28"/>
    <mergeCell ref="J28:L28"/>
    <mergeCell ref="A27:D27"/>
    <mergeCell ref="E27:G27"/>
    <mergeCell ref="H27:I27"/>
    <mergeCell ref="J27:L27"/>
    <mergeCell ref="A28:D28"/>
    <mergeCell ref="A30:D30"/>
    <mergeCell ref="A1:L1"/>
    <mergeCell ref="A2:L2"/>
    <mergeCell ref="A3:L3"/>
    <mergeCell ref="A17:L17"/>
    <mergeCell ref="A12:I12"/>
    <mergeCell ref="J12:L12"/>
    <mergeCell ref="A13:I13"/>
    <mergeCell ref="A14:I14"/>
    <mergeCell ref="J13:L14"/>
    <mergeCell ref="J10:L11"/>
    <mergeCell ref="J8:L9"/>
    <mergeCell ref="A5:I5"/>
    <mergeCell ref="J5:L5"/>
    <mergeCell ref="A6:I6"/>
    <mergeCell ref="J6:L6"/>
    <mergeCell ref="A10:I10"/>
    <mergeCell ref="A11:I11"/>
    <mergeCell ref="A24:D24"/>
    <mergeCell ref="A7:I7"/>
    <mergeCell ref="J7:L7"/>
    <mergeCell ref="A8:I8"/>
    <mergeCell ref="A9:I9"/>
    <mergeCell ref="A35:L35"/>
    <mergeCell ref="A36:D36"/>
    <mergeCell ref="J36:L36"/>
    <mergeCell ref="E36:G36"/>
    <mergeCell ref="H36:I36"/>
    <mergeCell ref="A33:D33"/>
    <mergeCell ref="E33:G33"/>
    <mergeCell ref="H33:I33"/>
    <mergeCell ref="J33:L33"/>
    <mergeCell ref="A34:D34"/>
    <mergeCell ref="E34:G34"/>
    <mergeCell ref="J34:L34"/>
    <mergeCell ref="A18:L18"/>
    <mergeCell ref="A19:L19"/>
    <mergeCell ref="A20:L20"/>
    <mergeCell ref="A21:L21"/>
    <mergeCell ref="A22:L22"/>
    <mergeCell ref="E30:G30"/>
    <mergeCell ref="H30:I30"/>
    <mergeCell ref="B45:H45"/>
    <mergeCell ref="B44:H44"/>
    <mergeCell ref="I44:L44"/>
    <mergeCell ref="B46:H46"/>
    <mergeCell ref="I45:L45"/>
    <mergeCell ref="I46:L46"/>
    <mergeCell ref="A37:D37"/>
    <mergeCell ref="E37:G37"/>
    <mergeCell ref="H37:I37"/>
    <mergeCell ref="J37:L37"/>
    <mergeCell ref="B43:H43"/>
    <mergeCell ref="I43:L43"/>
    <mergeCell ref="A40:L40"/>
    <mergeCell ref="A41:L41"/>
    <mergeCell ref="B53:H53"/>
    <mergeCell ref="B54:H54"/>
    <mergeCell ref="B55:H55"/>
    <mergeCell ref="B56:H56"/>
    <mergeCell ref="B57:H57"/>
    <mergeCell ref="B47:H47"/>
    <mergeCell ref="B48:H48"/>
    <mergeCell ref="B49:H49"/>
    <mergeCell ref="B50:H50"/>
    <mergeCell ref="B51:H51"/>
    <mergeCell ref="B63:H63"/>
    <mergeCell ref="B64:H64"/>
    <mergeCell ref="B65:H65"/>
    <mergeCell ref="B66:H66"/>
    <mergeCell ref="B67:H67"/>
    <mergeCell ref="B58:H58"/>
    <mergeCell ref="B59:H59"/>
    <mergeCell ref="B60:H60"/>
    <mergeCell ref="B61:H61"/>
    <mergeCell ref="B62:H62"/>
    <mergeCell ref="I52:L52"/>
    <mergeCell ref="I53:L53"/>
    <mergeCell ref="I54:L54"/>
    <mergeCell ref="I55:L55"/>
    <mergeCell ref="I56:L56"/>
    <mergeCell ref="I47:L47"/>
    <mergeCell ref="I48:L48"/>
    <mergeCell ref="I49:L49"/>
    <mergeCell ref="I50:L50"/>
    <mergeCell ref="I51:L51"/>
    <mergeCell ref="I67:L67"/>
    <mergeCell ref="I62:L62"/>
    <mergeCell ref="I63:L63"/>
    <mergeCell ref="I64:L64"/>
    <mergeCell ref="I65:L65"/>
    <mergeCell ref="I66:L66"/>
    <mergeCell ref="I57:L57"/>
    <mergeCell ref="I58:L58"/>
    <mergeCell ref="I59:L59"/>
    <mergeCell ref="I60:L60"/>
    <mergeCell ref="I61:L61"/>
  </mergeCells>
  <pageMargins left="0.98425196850393704" right="0.19685039370078741" top="0.59055118110236227" bottom="0.39370078740157483" header="0.31496062992125984" footer="0.31496062992125984"/>
  <pageSetup paperSize="9" firstPageNumber="3" orientation="portrait" useFirstPageNumber="1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64" zoomScaleNormal="100" workbookViewId="0">
      <selection activeCell="F52" sqref="F52"/>
    </sheetView>
  </sheetViews>
  <sheetFormatPr defaultRowHeight="15" x14ac:dyDescent="0.25"/>
  <cols>
    <col min="1" max="1" width="13.42578125" customWidth="1"/>
    <col min="2" max="2" width="6.28515625" customWidth="1"/>
    <col min="4" max="4" width="13.140625" customWidth="1"/>
    <col min="5" max="5" width="12.42578125" customWidth="1"/>
    <col min="6" max="6" width="8.5703125" customWidth="1"/>
    <col min="7" max="8" width="7.5703125" customWidth="1"/>
    <col min="9" max="9" width="11.42578125" bestFit="1" customWidth="1"/>
    <col min="10" max="10" width="5.7109375" customWidth="1"/>
  </cols>
  <sheetData>
    <row r="1" spans="1:10" x14ac:dyDescent="0.25">
      <c r="A1" s="77" t="s">
        <v>148</v>
      </c>
      <c r="B1" s="77"/>
      <c r="C1" s="77"/>
      <c r="D1" s="77"/>
      <c r="E1" s="77"/>
      <c r="F1" s="77"/>
      <c r="G1" s="77"/>
      <c r="H1" s="77"/>
      <c r="I1" s="77"/>
      <c r="J1" s="77"/>
    </row>
    <row r="2" spans="1:10" x14ac:dyDescent="0.25">
      <c r="A2" s="77" t="s">
        <v>168</v>
      </c>
      <c r="B2" s="77"/>
      <c r="C2" s="77"/>
      <c r="D2" s="77"/>
      <c r="E2" s="77"/>
      <c r="F2" s="77"/>
      <c r="G2" s="77"/>
      <c r="H2" s="77"/>
      <c r="I2" s="77"/>
      <c r="J2" s="77"/>
    </row>
    <row r="4" spans="1:10" ht="24" customHeight="1" x14ac:dyDescent="0.25">
      <c r="A4" s="184" t="s">
        <v>0</v>
      </c>
      <c r="B4" s="184" t="s">
        <v>1</v>
      </c>
      <c r="C4" s="184" t="s">
        <v>2</v>
      </c>
      <c r="D4" s="184" t="s">
        <v>3</v>
      </c>
      <c r="E4" s="184"/>
      <c r="F4" s="184"/>
      <c r="G4" s="184"/>
      <c r="H4" s="184"/>
      <c r="I4" s="184"/>
      <c r="J4" s="184"/>
    </row>
    <row r="5" spans="1:10" x14ac:dyDescent="0.25">
      <c r="A5" s="184"/>
      <c r="B5" s="184"/>
      <c r="C5" s="184"/>
      <c r="D5" s="184" t="s">
        <v>4</v>
      </c>
      <c r="E5" s="184" t="s">
        <v>5</v>
      </c>
      <c r="F5" s="184"/>
      <c r="G5" s="184"/>
      <c r="H5" s="184"/>
      <c r="I5" s="184"/>
      <c r="J5" s="184"/>
    </row>
    <row r="6" spans="1:10" ht="77.25" customHeight="1" x14ac:dyDescent="0.25">
      <c r="A6" s="184"/>
      <c r="B6" s="184"/>
      <c r="C6" s="184"/>
      <c r="D6" s="184"/>
      <c r="E6" s="184" t="s">
        <v>6</v>
      </c>
      <c r="F6" s="184" t="s">
        <v>7</v>
      </c>
      <c r="G6" s="184" t="s">
        <v>8</v>
      </c>
      <c r="H6" s="184" t="s">
        <v>9</v>
      </c>
      <c r="I6" s="184" t="s">
        <v>10</v>
      </c>
      <c r="J6" s="184"/>
    </row>
    <row r="7" spans="1:10" ht="120.75" customHeight="1" x14ac:dyDescent="0.25">
      <c r="A7" s="184"/>
      <c r="B7" s="184"/>
      <c r="C7" s="184"/>
      <c r="D7" s="184"/>
      <c r="E7" s="184"/>
      <c r="F7" s="184"/>
      <c r="G7" s="184"/>
      <c r="H7" s="184"/>
      <c r="I7" s="5" t="s">
        <v>4</v>
      </c>
      <c r="J7" s="5" t="s">
        <v>11</v>
      </c>
    </row>
    <row r="8" spans="1:10" x14ac:dyDescent="0.25">
      <c r="A8" s="2">
        <v>1</v>
      </c>
      <c r="B8" s="2">
        <v>2</v>
      </c>
      <c r="C8" s="2">
        <v>3</v>
      </c>
      <c r="D8" s="2">
        <v>4</v>
      </c>
      <c r="E8" s="2">
        <v>5</v>
      </c>
      <c r="F8" s="2">
        <v>6</v>
      </c>
      <c r="G8" s="2">
        <v>7</v>
      </c>
      <c r="H8" s="2">
        <v>8</v>
      </c>
      <c r="I8" s="2">
        <v>9</v>
      </c>
      <c r="J8" s="2">
        <v>10</v>
      </c>
    </row>
    <row r="9" spans="1:10" ht="29.25" customHeight="1" x14ac:dyDescent="0.25">
      <c r="A9" s="3" t="s">
        <v>12</v>
      </c>
      <c r="B9" s="1">
        <v>100</v>
      </c>
      <c r="C9" s="1" t="s">
        <v>13</v>
      </c>
      <c r="D9" s="8">
        <f>SUM(E9:I9)</f>
        <v>163968800</v>
      </c>
      <c r="E9" s="8">
        <f>E12+E16</f>
        <v>154487000</v>
      </c>
      <c r="F9" s="8">
        <f>F12+F15+F16</f>
        <v>281800</v>
      </c>
      <c r="G9" s="8"/>
      <c r="H9" s="8"/>
      <c r="I9" s="8">
        <f>I10+I12+I13+I14+I16+I17+I18</f>
        <v>9200000</v>
      </c>
      <c r="J9" s="9"/>
    </row>
    <row r="10" spans="1:10" x14ac:dyDescent="0.25">
      <c r="A10" s="7" t="s">
        <v>5</v>
      </c>
      <c r="B10" s="181">
        <v>110</v>
      </c>
      <c r="C10" s="185" t="s">
        <v>15</v>
      </c>
      <c r="D10" s="186"/>
      <c r="E10" s="186" t="s">
        <v>23</v>
      </c>
      <c r="F10" s="186" t="s">
        <v>23</v>
      </c>
      <c r="G10" s="186" t="s">
        <v>23</v>
      </c>
      <c r="H10" s="186" t="s">
        <v>23</v>
      </c>
      <c r="I10" s="186"/>
      <c r="J10" s="186" t="s">
        <v>23</v>
      </c>
    </row>
    <row r="11" spans="1:10" ht="29.25" customHeight="1" x14ac:dyDescent="0.25">
      <c r="A11" s="6" t="s">
        <v>14</v>
      </c>
      <c r="B11" s="185"/>
      <c r="C11" s="185"/>
      <c r="D11" s="187"/>
      <c r="E11" s="187"/>
      <c r="F11" s="187"/>
      <c r="G11" s="187"/>
      <c r="H11" s="187"/>
      <c r="I11" s="187"/>
      <c r="J11" s="187"/>
    </row>
    <row r="12" spans="1:10" ht="42.75" customHeight="1" x14ac:dyDescent="0.25">
      <c r="A12" s="3" t="s">
        <v>16</v>
      </c>
      <c r="B12" s="1">
        <v>120</v>
      </c>
      <c r="C12" s="1">
        <v>130</v>
      </c>
      <c r="D12" s="8">
        <f>SUM(E12:I12)</f>
        <v>163687000</v>
      </c>
      <c r="E12" s="8">
        <f>E27</f>
        <v>154487000</v>
      </c>
      <c r="F12" s="8"/>
      <c r="G12" s="8"/>
      <c r="H12" s="8"/>
      <c r="I12" s="8">
        <f>'Раздел2-4'!J37</f>
        <v>9200000</v>
      </c>
      <c r="J12" s="8"/>
    </row>
    <row r="13" spans="1:10" ht="65.25" customHeight="1" x14ac:dyDescent="0.25">
      <c r="A13" s="3" t="s">
        <v>17</v>
      </c>
      <c r="B13" s="1">
        <v>130</v>
      </c>
      <c r="C13" s="4"/>
      <c r="D13" s="8"/>
      <c r="E13" s="8" t="s">
        <v>23</v>
      </c>
      <c r="F13" s="8" t="s">
        <v>23</v>
      </c>
      <c r="G13" s="8" t="s">
        <v>23</v>
      </c>
      <c r="H13" s="8" t="s">
        <v>23</v>
      </c>
      <c r="I13" s="8"/>
      <c r="J13" s="8" t="s">
        <v>23</v>
      </c>
    </row>
    <row r="14" spans="1:10" ht="129" customHeight="1" x14ac:dyDescent="0.25">
      <c r="A14" s="3" t="s">
        <v>18</v>
      </c>
      <c r="B14" s="1">
        <v>140</v>
      </c>
      <c r="C14" s="4"/>
      <c r="D14" s="8"/>
      <c r="E14" s="8" t="s">
        <v>23</v>
      </c>
      <c r="F14" s="8" t="s">
        <v>23</v>
      </c>
      <c r="G14" s="8" t="s">
        <v>23</v>
      </c>
      <c r="H14" s="8" t="s">
        <v>23</v>
      </c>
      <c r="I14" s="8"/>
      <c r="J14" s="8" t="s">
        <v>23</v>
      </c>
    </row>
    <row r="15" spans="1:10" ht="44.25" customHeight="1" x14ac:dyDescent="0.25">
      <c r="A15" s="3" t="s">
        <v>19</v>
      </c>
      <c r="B15" s="1">
        <v>150</v>
      </c>
      <c r="C15" s="1">
        <v>180</v>
      </c>
      <c r="D15" s="8">
        <f>F15+G15</f>
        <v>24000</v>
      </c>
      <c r="E15" s="8" t="s">
        <v>23</v>
      </c>
      <c r="F15" s="8">
        <v>24000</v>
      </c>
      <c r="G15" s="8"/>
      <c r="H15" s="8" t="s">
        <v>23</v>
      </c>
      <c r="I15" s="8" t="s">
        <v>23</v>
      </c>
      <c r="J15" s="8" t="s">
        <v>23</v>
      </c>
    </row>
    <row r="16" spans="1:10" ht="24" x14ac:dyDescent="0.25">
      <c r="A16" s="3" t="s">
        <v>20</v>
      </c>
      <c r="B16" s="1">
        <v>151</v>
      </c>
      <c r="C16" s="1">
        <v>290</v>
      </c>
      <c r="D16" s="8">
        <f>SUM(E16:I16)</f>
        <v>257800</v>
      </c>
      <c r="E16" s="8"/>
      <c r="F16" s="8">
        <v>257800</v>
      </c>
      <c r="G16" s="8"/>
      <c r="H16" s="8"/>
      <c r="I16" s="8"/>
      <c r="J16" s="8"/>
    </row>
    <row r="17" spans="1:10" ht="30.75" customHeight="1" x14ac:dyDescent="0.25">
      <c r="A17" s="3" t="s">
        <v>21</v>
      </c>
      <c r="B17" s="1">
        <v>160</v>
      </c>
      <c r="C17" s="4"/>
      <c r="D17" s="8"/>
      <c r="E17" s="8" t="s">
        <v>23</v>
      </c>
      <c r="F17" s="8" t="s">
        <v>23</v>
      </c>
      <c r="G17" s="8" t="s">
        <v>23</v>
      </c>
      <c r="H17" s="8" t="s">
        <v>23</v>
      </c>
      <c r="I17" s="8"/>
      <c r="J17" s="8"/>
    </row>
    <row r="18" spans="1:10" ht="42" customHeight="1" x14ac:dyDescent="0.25">
      <c r="A18" s="3" t="s">
        <v>22</v>
      </c>
      <c r="B18" s="1">
        <v>180</v>
      </c>
      <c r="C18" s="1" t="s">
        <v>13</v>
      </c>
      <c r="D18" s="8"/>
      <c r="E18" s="8" t="s">
        <v>23</v>
      </c>
      <c r="F18" s="8" t="s">
        <v>23</v>
      </c>
      <c r="G18" s="8" t="s">
        <v>23</v>
      </c>
      <c r="H18" s="8" t="s">
        <v>23</v>
      </c>
      <c r="I18" s="8"/>
      <c r="J18" s="8" t="s">
        <v>23</v>
      </c>
    </row>
    <row r="22" spans="1:10" x14ac:dyDescent="0.25">
      <c r="A22" s="176" t="s">
        <v>0</v>
      </c>
      <c r="B22" s="176" t="s">
        <v>1</v>
      </c>
      <c r="C22" s="176" t="s">
        <v>2</v>
      </c>
      <c r="D22" s="179" t="s">
        <v>3</v>
      </c>
      <c r="E22" s="180"/>
      <c r="F22" s="180"/>
      <c r="G22" s="180"/>
      <c r="H22" s="180"/>
      <c r="I22" s="180"/>
      <c r="J22" s="181"/>
    </row>
    <row r="23" spans="1:10" x14ac:dyDescent="0.25">
      <c r="A23" s="177"/>
      <c r="B23" s="177"/>
      <c r="C23" s="177"/>
      <c r="D23" s="176" t="s">
        <v>4</v>
      </c>
      <c r="E23" s="179" t="s">
        <v>5</v>
      </c>
      <c r="F23" s="180"/>
      <c r="G23" s="180"/>
      <c r="H23" s="180"/>
      <c r="I23" s="180"/>
      <c r="J23" s="181"/>
    </row>
    <row r="24" spans="1:10" ht="77.25" customHeight="1" x14ac:dyDescent="0.25">
      <c r="A24" s="177"/>
      <c r="B24" s="177"/>
      <c r="C24" s="177"/>
      <c r="D24" s="177"/>
      <c r="E24" s="176" t="s">
        <v>6</v>
      </c>
      <c r="F24" s="176" t="s">
        <v>7</v>
      </c>
      <c r="G24" s="176" t="s">
        <v>8</v>
      </c>
      <c r="H24" s="176" t="s">
        <v>9</v>
      </c>
      <c r="I24" s="182" t="s">
        <v>10</v>
      </c>
      <c r="J24" s="183"/>
    </row>
    <row r="25" spans="1:10" ht="120.75" customHeight="1" x14ac:dyDescent="0.25">
      <c r="A25" s="178"/>
      <c r="B25" s="178"/>
      <c r="C25" s="178"/>
      <c r="D25" s="178"/>
      <c r="E25" s="178"/>
      <c r="F25" s="178"/>
      <c r="G25" s="178"/>
      <c r="H25" s="178"/>
      <c r="I25" s="10" t="s">
        <v>4</v>
      </c>
      <c r="J25" s="10" t="s">
        <v>11</v>
      </c>
    </row>
    <row r="26" spans="1:10" x14ac:dyDescent="0.25">
      <c r="A26" s="2">
        <v>1</v>
      </c>
      <c r="B26" s="2">
        <v>2</v>
      </c>
      <c r="C26" s="2">
        <v>3</v>
      </c>
      <c r="D26" s="2">
        <v>4</v>
      </c>
      <c r="E26" s="2">
        <v>5</v>
      </c>
      <c r="F26" s="2">
        <v>6</v>
      </c>
      <c r="G26" s="2">
        <v>7</v>
      </c>
      <c r="H26" s="2">
        <v>8</v>
      </c>
      <c r="I26" s="2">
        <v>9</v>
      </c>
      <c r="J26" s="2">
        <v>10</v>
      </c>
    </row>
    <row r="27" spans="1:10" ht="29.25" customHeight="1" x14ac:dyDescent="0.25">
      <c r="A27" s="63" t="s">
        <v>24</v>
      </c>
      <c r="B27" s="11">
        <v>200</v>
      </c>
      <c r="C27" s="11" t="s">
        <v>13</v>
      </c>
      <c r="D27" s="12">
        <f>SUM(E27:I27)</f>
        <v>163968800</v>
      </c>
      <c r="E27" s="12">
        <f>E28+E35+E39+E43+E52+E53</f>
        <v>154487000</v>
      </c>
      <c r="F27" s="12">
        <f>F28+F35+F39+F43+F52+F53</f>
        <v>281800</v>
      </c>
      <c r="G27" s="14"/>
      <c r="H27" s="14"/>
      <c r="I27" s="12">
        <f>I28+I35+I43+I52+I53</f>
        <v>9200000</v>
      </c>
      <c r="J27" s="14"/>
    </row>
    <row r="28" spans="1:10" ht="41.25" customHeight="1" x14ac:dyDescent="0.25">
      <c r="A28" s="64" t="s">
        <v>25</v>
      </c>
      <c r="B28" s="11">
        <v>210</v>
      </c>
      <c r="C28" s="13">
        <v>110</v>
      </c>
      <c r="D28" s="68">
        <f>SUM(E28:I28)</f>
        <v>157416000</v>
      </c>
      <c r="E28" s="68">
        <f t="shared" ref="E28" si="0">SUM(E29:E32)</f>
        <v>151654000</v>
      </c>
      <c r="F28" s="68"/>
      <c r="G28" s="68"/>
      <c r="H28" s="68"/>
      <c r="I28" s="68">
        <f>SUM(I29:I32)</f>
        <v>5762000</v>
      </c>
      <c r="J28" s="14"/>
    </row>
    <row r="29" spans="1:10" x14ac:dyDescent="0.25">
      <c r="A29" s="64" t="s">
        <v>26</v>
      </c>
      <c r="B29" s="168">
        <v>211</v>
      </c>
      <c r="C29" s="168">
        <v>111</v>
      </c>
      <c r="D29" s="170">
        <f>SUM(E29:I30)</f>
        <v>120888000</v>
      </c>
      <c r="E29" s="170">
        <v>116463000</v>
      </c>
      <c r="F29" s="157"/>
      <c r="G29" s="157"/>
      <c r="H29" s="157"/>
      <c r="I29" s="170">
        <v>4425000</v>
      </c>
      <c r="J29" s="157"/>
    </row>
    <row r="30" spans="1:10" ht="18.75" customHeight="1" x14ac:dyDescent="0.25">
      <c r="A30" s="65" t="s">
        <v>27</v>
      </c>
      <c r="B30" s="169"/>
      <c r="C30" s="169"/>
      <c r="D30" s="169"/>
      <c r="E30" s="171"/>
      <c r="F30" s="159"/>
      <c r="G30" s="159"/>
      <c r="H30" s="159"/>
      <c r="I30" s="171"/>
      <c r="J30" s="159"/>
    </row>
    <row r="31" spans="1:10" ht="18.75" customHeight="1" x14ac:dyDescent="0.25">
      <c r="A31" s="63" t="s">
        <v>28</v>
      </c>
      <c r="B31" s="11">
        <v>212</v>
      </c>
      <c r="C31" s="11">
        <v>112</v>
      </c>
      <c r="D31" s="12">
        <f>SUM(E31:I31)</f>
        <v>21000</v>
      </c>
      <c r="E31" s="68">
        <v>20000</v>
      </c>
      <c r="F31" s="14"/>
      <c r="G31" s="14"/>
      <c r="H31" s="14"/>
      <c r="I31" s="12">
        <v>1000</v>
      </c>
      <c r="J31" s="14"/>
    </row>
    <row r="32" spans="1:10" ht="41.25" customHeight="1" x14ac:dyDescent="0.25">
      <c r="A32" s="63" t="s">
        <v>29</v>
      </c>
      <c r="B32" s="11">
        <v>213</v>
      </c>
      <c r="C32" s="11">
        <v>119</v>
      </c>
      <c r="D32" s="12">
        <f>SUM(E32:I32)</f>
        <v>36507000</v>
      </c>
      <c r="E32" s="68">
        <v>35171000</v>
      </c>
      <c r="F32" s="14"/>
      <c r="G32" s="14"/>
      <c r="H32" s="14"/>
      <c r="I32" s="12">
        <v>1336000</v>
      </c>
      <c r="J32" s="14"/>
    </row>
    <row r="33" spans="1:10" ht="48" x14ac:dyDescent="0.25">
      <c r="A33" s="63" t="s">
        <v>30</v>
      </c>
      <c r="B33" s="11">
        <v>220</v>
      </c>
      <c r="C33" s="14"/>
      <c r="D33" s="14"/>
      <c r="E33" s="69"/>
      <c r="F33" s="14"/>
      <c r="G33" s="14"/>
      <c r="H33" s="14"/>
      <c r="I33" s="69"/>
      <c r="J33" s="14"/>
    </row>
    <row r="34" spans="1:10" ht="17.25" customHeight="1" x14ac:dyDescent="0.25">
      <c r="A34" s="63" t="s">
        <v>26</v>
      </c>
      <c r="B34" s="11"/>
      <c r="C34" s="14"/>
      <c r="D34" s="14"/>
      <c r="E34" s="69"/>
      <c r="F34" s="14"/>
      <c r="G34" s="14"/>
      <c r="H34" s="14"/>
      <c r="I34" s="69"/>
      <c r="J34" s="14"/>
    </row>
    <row r="35" spans="1:10" ht="40.5" customHeight="1" x14ac:dyDescent="0.25">
      <c r="A35" s="64" t="s">
        <v>31</v>
      </c>
      <c r="B35" s="11">
        <v>230</v>
      </c>
      <c r="C35" s="13">
        <v>850</v>
      </c>
      <c r="D35" s="12">
        <f>SUM(E35:I35)</f>
        <v>19000</v>
      </c>
      <c r="E35" s="12">
        <f>E36+E38</f>
        <v>9000</v>
      </c>
      <c r="F35" s="14"/>
      <c r="G35" s="14"/>
      <c r="H35" s="14"/>
      <c r="I35" s="12">
        <f>I36+I38+I39</f>
        <v>10000</v>
      </c>
      <c r="J35" s="14"/>
    </row>
    <row r="36" spans="1:10" x14ac:dyDescent="0.25">
      <c r="A36" s="64" t="s">
        <v>26</v>
      </c>
      <c r="B36" s="168"/>
      <c r="C36" s="172">
        <v>851</v>
      </c>
      <c r="D36" s="170">
        <f>SUM(E36:I37)</f>
        <v>9000</v>
      </c>
      <c r="E36" s="174">
        <v>9000</v>
      </c>
      <c r="F36" s="157"/>
      <c r="G36" s="157"/>
      <c r="H36" s="157"/>
      <c r="I36" s="166"/>
      <c r="J36" s="157"/>
    </row>
    <row r="37" spans="1:10" ht="28.5" customHeight="1" x14ac:dyDescent="0.25">
      <c r="A37" s="66" t="s">
        <v>32</v>
      </c>
      <c r="B37" s="169"/>
      <c r="C37" s="173"/>
      <c r="D37" s="171"/>
      <c r="E37" s="175"/>
      <c r="F37" s="159"/>
      <c r="G37" s="159"/>
      <c r="H37" s="159"/>
      <c r="I37" s="167"/>
      <c r="J37" s="159"/>
    </row>
    <row r="38" spans="1:10" ht="27.75" customHeight="1" x14ac:dyDescent="0.25">
      <c r="A38" s="63" t="s">
        <v>33</v>
      </c>
      <c r="B38" s="11"/>
      <c r="C38" s="11">
        <v>852</v>
      </c>
      <c r="D38" s="12">
        <f>SUM(E38:I38)</f>
        <v>10000</v>
      </c>
      <c r="E38" s="69"/>
      <c r="F38" s="14"/>
      <c r="G38" s="14"/>
      <c r="H38" s="14"/>
      <c r="I38" s="12">
        <v>10000</v>
      </c>
      <c r="J38" s="14"/>
    </row>
    <row r="39" spans="1:10" ht="30.75" customHeight="1" x14ac:dyDescent="0.25">
      <c r="A39" s="63" t="s">
        <v>34</v>
      </c>
      <c r="B39" s="11"/>
      <c r="C39" s="11">
        <v>853</v>
      </c>
      <c r="D39" s="12">
        <f>SUM(E39:I39)</f>
        <v>0</v>
      </c>
      <c r="E39" s="69"/>
      <c r="F39" s="14"/>
      <c r="G39" s="14"/>
      <c r="H39" s="14"/>
      <c r="I39" s="12"/>
      <c r="J39" s="14"/>
    </row>
    <row r="40" spans="1:10" x14ac:dyDescent="0.25">
      <c r="A40" s="64" t="s">
        <v>35</v>
      </c>
      <c r="B40" s="163">
        <v>240</v>
      </c>
      <c r="C40" s="157"/>
      <c r="D40" s="157"/>
      <c r="E40" s="160"/>
      <c r="F40" s="157"/>
      <c r="G40" s="157"/>
      <c r="H40" s="157"/>
      <c r="I40" s="160"/>
      <c r="J40" s="157"/>
    </row>
    <row r="41" spans="1:10" x14ac:dyDescent="0.25">
      <c r="A41" s="67" t="s">
        <v>36</v>
      </c>
      <c r="B41" s="164"/>
      <c r="C41" s="158"/>
      <c r="D41" s="158"/>
      <c r="E41" s="161"/>
      <c r="F41" s="158"/>
      <c r="G41" s="158"/>
      <c r="H41" s="158"/>
      <c r="I41" s="161"/>
      <c r="J41" s="158"/>
    </row>
    <row r="42" spans="1:10" ht="18" customHeight="1" x14ac:dyDescent="0.25">
      <c r="A42" s="65" t="s">
        <v>37</v>
      </c>
      <c r="B42" s="165"/>
      <c r="C42" s="159"/>
      <c r="D42" s="159"/>
      <c r="E42" s="162"/>
      <c r="F42" s="159"/>
      <c r="G42" s="159"/>
      <c r="H42" s="159"/>
      <c r="I42" s="162"/>
      <c r="J42" s="159"/>
    </row>
    <row r="43" spans="1:10" ht="66" customHeight="1" x14ac:dyDescent="0.25">
      <c r="A43" s="63" t="s">
        <v>149</v>
      </c>
      <c r="B43" s="11">
        <v>250</v>
      </c>
      <c r="C43" s="11">
        <v>112</v>
      </c>
      <c r="D43" s="12">
        <f>SUM(E43:I43)</f>
        <v>2534000</v>
      </c>
      <c r="E43" s="12">
        <v>2496000</v>
      </c>
      <c r="F43" s="11"/>
      <c r="G43" s="14"/>
      <c r="H43" s="14"/>
      <c r="I43" s="12">
        <v>38000</v>
      </c>
      <c r="J43" s="15"/>
    </row>
    <row r="44" spans="1:10" x14ac:dyDescent="0.25">
      <c r="A44" s="51"/>
      <c r="B44" s="51"/>
      <c r="C44" s="51"/>
      <c r="D44" s="51"/>
      <c r="E44" s="51"/>
      <c r="F44" s="51"/>
      <c r="G44" s="52"/>
      <c r="H44" s="52"/>
      <c r="I44" s="51"/>
      <c r="J44" s="53"/>
    </row>
    <row r="45" spans="1:10" x14ac:dyDescent="0.25">
      <c r="A45" s="51"/>
      <c r="B45" s="51"/>
      <c r="C45" s="51"/>
      <c r="D45" s="51"/>
      <c r="E45" s="51"/>
      <c r="F45" s="51"/>
      <c r="G45" s="52"/>
      <c r="H45" s="52"/>
      <c r="I45" s="51"/>
      <c r="J45" s="53"/>
    </row>
    <row r="46" spans="1:10" x14ac:dyDescent="0.25">
      <c r="A46" s="51"/>
      <c r="B46" s="51"/>
      <c r="C46" s="51"/>
      <c r="D46" s="51"/>
      <c r="E46" s="51"/>
      <c r="F46" s="51"/>
      <c r="G46" s="52"/>
      <c r="H46" s="52"/>
      <c r="I46" s="51"/>
      <c r="J46" s="53"/>
    </row>
    <row r="47" spans="1:10" x14ac:dyDescent="0.25">
      <c r="A47" s="176" t="s">
        <v>0</v>
      </c>
      <c r="B47" s="176" t="s">
        <v>1</v>
      </c>
      <c r="C47" s="176" t="s">
        <v>2</v>
      </c>
      <c r="D47" s="185" t="s">
        <v>3</v>
      </c>
      <c r="E47" s="185"/>
      <c r="F47" s="185"/>
      <c r="G47" s="185"/>
      <c r="H47" s="185"/>
      <c r="I47" s="185"/>
      <c r="J47" s="185"/>
    </row>
    <row r="48" spans="1:10" x14ac:dyDescent="0.25">
      <c r="A48" s="177"/>
      <c r="B48" s="177"/>
      <c r="C48" s="177"/>
      <c r="D48" s="176" t="s">
        <v>4</v>
      </c>
      <c r="E48" s="185" t="s">
        <v>5</v>
      </c>
      <c r="F48" s="185"/>
      <c r="G48" s="185"/>
      <c r="H48" s="185"/>
      <c r="I48" s="185"/>
      <c r="J48" s="185"/>
    </row>
    <row r="49" spans="1:10" ht="77.25" customHeight="1" x14ac:dyDescent="0.25">
      <c r="A49" s="177"/>
      <c r="B49" s="177"/>
      <c r="C49" s="177"/>
      <c r="D49" s="177"/>
      <c r="E49" s="176" t="s">
        <v>6</v>
      </c>
      <c r="F49" s="176" t="s">
        <v>7</v>
      </c>
      <c r="G49" s="176" t="s">
        <v>8</v>
      </c>
      <c r="H49" s="176" t="s">
        <v>9</v>
      </c>
      <c r="I49" s="182" t="s">
        <v>10</v>
      </c>
      <c r="J49" s="183"/>
    </row>
    <row r="50" spans="1:10" ht="120.75" customHeight="1" x14ac:dyDescent="0.25">
      <c r="A50" s="177"/>
      <c r="B50" s="177"/>
      <c r="C50" s="177"/>
      <c r="D50" s="177"/>
      <c r="E50" s="177"/>
      <c r="F50" s="177"/>
      <c r="G50" s="177"/>
      <c r="H50" s="177"/>
      <c r="I50" s="33" t="s">
        <v>4</v>
      </c>
      <c r="J50" s="33" t="s">
        <v>11</v>
      </c>
    </row>
    <row r="51" spans="1:10" x14ac:dyDescent="0.25">
      <c r="A51" s="54">
        <v>1</v>
      </c>
      <c r="B51" s="54">
        <v>2</v>
      </c>
      <c r="C51" s="54">
        <v>3</v>
      </c>
      <c r="D51" s="54">
        <v>4</v>
      </c>
      <c r="E51" s="54">
        <v>5</v>
      </c>
      <c r="F51" s="54">
        <v>6</v>
      </c>
      <c r="G51" s="54">
        <v>7</v>
      </c>
      <c r="H51" s="54">
        <v>8</v>
      </c>
      <c r="I51" s="54">
        <v>9</v>
      </c>
      <c r="J51" s="54">
        <v>10</v>
      </c>
    </row>
    <row r="52" spans="1:10" ht="54.75" customHeight="1" x14ac:dyDescent="0.25">
      <c r="A52" s="16" t="s">
        <v>38</v>
      </c>
      <c r="B52" s="31">
        <v>251</v>
      </c>
      <c r="C52" s="31">
        <v>112</v>
      </c>
      <c r="D52" s="70">
        <f>SUM(E52:I52)</f>
        <v>24000</v>
      </c>
      <c r="E52" s="70"/>
      <c r="F52" s="70">
        <v>24000</v>
      </c>
      <c r="G52" s="71"/>
      <c r="H52" s="71"/>
      <c r="I52" s="70"/>
      <c r="J52" s="71"/>
    </row>
    <row r="53" spans="1:10" ht="54" customHeight="1" x14ac:dyDescent="0.25">
      <c r="A53" s="16" t="s">
        <v>39</v>
      </c>
      <c r="B53" s="31">
        <v>260</v>
      </c>
      <c r="C53" s="31">
        <v>244</v>
      </c>
      <c r="D53" s="70">
        <f>SUM(E53:I53)</f>
        <v>3975800</v>
      </c>
      <c r="E53" s="70">
        <v>328000</v>
      </c>
      <c r="F53" s="70">
        <v>257800</v>
      </c>
      <c r="G53" s="71"/>
      <c r="H53" s="71"/>
      <c r="I53" s="70">
        <v>3390000</v>
      </c>
      <c r="J53" s="71"/>
    </row>
    <row r="54" spans="1:10" ht="41.25" customHeight="1" x14ac:dyDescent="0.25">
      <c r="A54" s="16" t="s">
        <v>40</v>
      </c>
      <c r="B54" s="31">
        <v>300</v>
      </c>
      <c r="C54" s="31" t="s">
        <v>13</v>
      </c>
      <c r="D54" s="30"/>
      <c r="E54" s="30"/>
      <c r="F54" s="30"/>
      <c r="G54" s="30"/>
      <c r="H54" s="30"/>
      <c r="I54" s="30"/>
      <c r="J54" s="30"/>
    </row>
    <row r="55" spans="1:10" x14ac:dyDescent="0.25">
      <c r="A55" s="16" t="s">
        <v>26</v>
      </c>
      <c r="B55" s="168">
        <v>310</v>
      </c>
      <c r="C55" s="168" t="s">
        <v>15</v>
      </c>
      <c r="D55" s="157"/>
      <c r="E55" s="157"/>
      <c r="F55" s="157"/>
      <c r="G55" s="157"/>
      <c r="H55" s="157"/>
      <c r="I55" s="157"/>
      <c r="J55" s="157"/>
    </row>
    <row r="56" spans="1:10" ht="31.5" customHeight="1" x14ac:dyDescent="0.25">
      <c r="A56" s="7" t="s">
        <v>41</v>
      </c>
      <c r="B56" s="189"/>
      <c r="C56" s="189"/>
      <c r="D56" s="158"/>
      <c r="E56" s="158"/>
      <c r="F56" s="158"/>
      <c r="G56" s="158"/>
      <c r="H56" s="158"/>
      <c r="I56" s="158"/>
      <c r="J56" s="158"/>
    </row>
    <row r="57" spans="1:10" ht="29.25" customHeight="1" x14ac:dyDescent="0.25">
      <c r="A57" s="3" t="s">
        <v>42</v>
      </c>
      <c r="B57" s="32">
        <v>320</v>
      </c>
      <c r="C57" s="34"/>
      <c r="D57" s="34"/>
      <c r="E57" s="34"/>
      <c r="F57" s="34"/>
      <c r="G57" s="34"/>
      <c r="H57" s="34"/>
      <c r="I57" s="34"/>
      <c r="J57" s="34"/>
    </row>
    <row r="58" spans="1:10" ht="42" customHeight="1" x14ac:dyDescent="0.25">
      <c r="A58" s="3" t="s">
        <v>43</v>
      </c>
      <c r="B58" s="32">
        <v>400</v>
      </c>
      <c r="C58" s="32" t="s">
        <v>13</v>
      </c>
      <c r="D58" s="34"/>
      <c r="E58" s="34"/>
      <c r="F58" s="34"/>
      <c r="G58" s="34"/>
      <c r="H58" s="34"/>
      <c r="I58" s="34"/>
      <c r="J58" s="34"/>
    </row>
    <row r="59" spans="1:10" x14ac:dyDescent="0.25">
      <c r="A59" s="16" t="s">
        <v>26</v>
      </c>
      <c r="B59" s="185">
        <v>410</v>
      </c>
      <c r="C59" s="185" t="s">
        <v>15</v>
      </c>
      <c r="D59" s="188"/>
      <c r="E59" s="188"/>
      <c r="F59" s="188"/>
      <c r="G59" s="188"/>
      <c r="H59" s="188"/>
      <c r="I59" s="188"/>
      <c r="J59" s="188"/>
    </row>
    <row r="60" spans="1:10" ht="30.75" customHeight="1" x14ac:dyDescent="0.25">
      <c r="A60" s="6" t="s">
        <v>44</v>
      </c>
      <c r="B60" s="185"/>
      <c r="C60" s="185"/>
      <c r="D60" s="188"/>
      <c r="E60" s="188"/>
      <c r="F60" s="188"/>
      <c r="G60" s="188"/>
      <c r="H60" s="188"/>
      <c r="I60" s="188"/>
      <c r="J60" s="188"/>
    </row>
    <row r="61" spans="1:10" ht="21" customHeight="1" x14ac:dyDescent="0.25">
      <c r="A61" s="3" t="s">
        <v>45</v>
      </c>
      <c r="B61" s="32">
        <v>420</v>
      </c>
      <c r="C61" s="34"/>
      <c r="D61" s="34"/>
      <c r="E61" s="34"/>
      <c r="F61" s="34"/>
      <c r="G61" s="34"/>
      <c r="H61" s="34"/>
      <c r="I61" s="34"/>
      <c r="J61" s="34"/>
    </row>
    <row r="62" spans="1:10" ht="31.5" customHeight="1" x14ac:dyDescent="0.25">
      <c r="A62" s="3" t="s">
        <v>46</v>
      </c>
      <c r="B62" s="32">
        <v>500</v>
      </c>
      <c r="C62" s="32" t="s">
        <v>13</v>
      </c>
      <c r="D62" s="34"/>
      <c r="E62" s="34"/>
      <c r="F62" s="34"/>
      <c r="G62" s="34"/>
      <c r="H62" s="34"/>
      <c r="I62" s="34"/>
      <c r="J62" s="34"/>
    </row>
    <row r="63" spans="1:10" ht="32.25" customHeight="1" x14ac:dyDescent="0.25">
      <c r="A63" s="3" t="s">
        <v>47</v>
      </c>
      <c r="B63" s="32">
        <v>600</v>
      </c>
      <c r="C63" s="32" t="s">
        <v>13</v>
      </c>
      <c r="D63" s="34"/>
      <c r="E63" s="34"/>
      <c r="F63" s="34"/>
      <c r="G63" s="34"/>
      <c r="H63" s="34"/>
      <c r="I63" s="34"/>
      <c r="J63" s="34"/>
    </row>
  </sheetData>
  <mergeCells count="89">
    <mergeCell ref="J55:J56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B55:B56"/>
    <mergeCell ref="C55:C56"/>
    <mergeCell ref="D55:D56"/>
    <mergeCell ref="E55:E56"/>
    <mergeCell ref="F55:F56"/>
    <mergeCell ref="G55:G56"/>
    <mergeCell ref="A47:A50"/>
    <mergeCell ref="B47:B50"/>
    <mergeCell ref="C47:C50"/>
    <mergeCell ref="D47:J47"/>
    <mergeCell ref="D48:D50"/>
    <mergeCell ref="E48:J48"/>
    <mergeCell ref="E49:E50"/>
    <mergeCell ref="F49:F50"/>
    <mergeCell ref="G49:G50"/>
    <mergeCell ref="H49:H50"/>
    <mergeCell ref="I49:J49"/>
    <mergeCell ref="H55:H56"/>
    <mergeCell ref="I55:I56"/>
    <mergeCell ref="A1:J1"/>
    <mergeCell ref="A2:J2"/>
    <mergeCell ref="A4:A7"/>
    <mergeCell ref="B4:B7"/>
    <mergeCell ref="C4:C7"/>
    <mergeCell ref="D4:J4"/>
    <mergeCell ref="D5:D7"/>
    <mergeCell ref="E5:J5"/>
    <mergeCell ref="E6:E7"/>
    <mergeCell ref="F6:F7"/>
    <mergeCell ref="G6:G7"/>
    <mergeCell ref="H6:H7"/>
    <mergeCell ref="I29:I30"/>
    <mergeCell ref="J10:J11"/>
    <mergeCell ref="I6:J6"/>
    <mergeCell ref="B10:B11"/>
    <mergeCell ref="C10:C11"/>
    <mergeCell ref="D10:D11"/>
    <mergeCell ref="E10:E11"/>
    <mergeCell ref="F10:F11"/>
    <mergeCell ref="G10:G11"/>
    <mergeCell ref="H10:H11"/>
    <mergeCell ref="I10:I11"/>
    <mergeCell ref="J29:J30"/>
    <mergeCell ref="A22:A25"/>
    <mergeCell ref="B22:B25"/>
    <mergeCell ref="C22:C25"/>
    <mergeCell ref="D22:J22"/>
    <mergeCell ref="D23:D25"/>
    <mergeCell ref="E23:J23"/>
    <mergeCell ref="E24:E25"/>
    <mergeCell ref="F24:F25"/>
    <mergeCell ref="G24:G25"/>
    <mergeCell ref="H24:H25"/>
    <mergeCell ref="I24:J24"/>
    <mergeCell ref="G36:G37"/>
    <mergeCell ref="H36:H37"/>
    <mergeCell ref="I36:I37"/>
    <mergeCell ref="J36:J37"/>
    <mergeCell ref="B29:B30"/>
    <mergeCell ref="C29:C30"/>
    <mergeCell ref="D29:D30"/>
    <mergeCell ref="E29:E30"/>
    <mergeCell ref="F29:F30"/>
    <mergeCell ref="G29:G30"/>
    <mergeCell ref="B36:B37"/>
    <mergeCell ref="C36:C37"/>
    <mergeCell ref="D36:D37"/>
    <mergeCell ref="E36:E37"/>
    <mergeCell ref="F36:F37"/>
    <mergeCell ref="H29:H30"/>
    <mergeCell ref="G40:G42"/>
    <mergeCell ref="H40:H42"/>
    <mergeCell ref="I40:I42"/>
    <mergeCell ref="J40:J42"/>
    <mergeCell ref="B40:B42"/>
    <mergeCell ref="C40:C42"/>
    <mergeCell ref="D40:D42"/>
    <mergeCell ref="E40:E42"/>
    <mergeCell ref="F40:F42"/>
  </mergeCells>
  <pageMargins left="0.59055118110236227" right="0" top="0.78740157480314965" bottom="0.39370078740157483" header="0.31496062992125984" footer="0.31496062992125984"/>
  <pageSetup paperSize="9" firstPageNumber="5" orientation="portrait" useFirstPageNumber="1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55"/>
  <sheetViews>
    <sheetView topLeftCell="A31" zoomScaleNormal="100" workbookViewId="0">
      <selection activeCell="S37" sqref="S37"/>
    </sheetView>
  </sheetViews>
  <sheetFormatPr defaultRowHeight="15" x14ac:dyDescent="0.25"/>
  <cols>
    <col min="1" max="1" width="10" customWidth="1"/>
    <col min="2" max="2" width="6" customWidth="1"/>
    <col min="3" max="3" width="5" customWidth="1"/>
    <col min="4" max="4" width="9.85546875" customWidth="1"/>
    <col min="5" max="6" width="9.7109375" customWidth="1"/>
    <col min="7" max="7" width="9.85546875" customWidth="1"/>
    <col min="8" max="9" width="9.7109375" customWidth="1"/>
    <col min="10" max="10" width="6.85546875" customWidth="1"/>
    <col min="11" max="11" width="6.7109375" customWidth="1"/>
    <col min="12" max="12" width="5" customWidth="1"/>
  </cols>
  <sheetData>
    <row r="2" spans="1:12" x14ac:dyDescent="0.25">
      <c r="A2" s="77" t="s">
        <v>166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</row>
    <row r="3" spans="1:12" ht="15.75" x14ac:dyDescent="0.25">
      <c r="A3" s="195" t="s">
        <v>174</v>
      </c>
      <c r="B3" s="195"/>
      <c r="C3" s="195"/>
      <c r="D3" s="195"/>
      <c r="E3" s="195"/>
      <c r="F3" s="195"/>
      <c r="G3" s="195"/>
      <c r="H3" s="195"/>
      <c r="I3" s="195"/>
      <c r="J3" s="195"/>
      <c r="K3" s="195"/>
      <c r="L3" s="195"/>
    </row>
    <row r="5" spans="1:12" ht="24" customHeight="1" x14ac:dyDescent="0.25">
      <c r="A5" s="176" t="s">
        <v>150</v>
      </c>
      <c r="B5" s="184" t="s">
        <v>1</v>
      </c>
      <c r="C5" s="184" t="s">
        <v>151</v>
      </c>
      <c r="D5" s="182" t="s">
        <v>152</v>
      </c>
      <c r="E5" s="212"/>
      <c r="F5" s="212"/>
      <c r="G5" s="212"/>
      <c r="H5" s="212"/>
      <c r="I5" s="212"/>
      <c r="J5" s="212"/>
      <c r="K5" s="212"/>
      <c r="L5" s="183"/>
    </row>
    <row r="6" spans="1:12" x14ac:dyDescent="0.25">
      <c r="A6" s="177"/>
      <c r="B6" s="184"/>
      <c r="C6" s="184"/>
      <c r="D6" s="203" t="s">
        <v>153</v>
      </c>
      <c r="E6" s="204"/>
      <c r="F6" s="205"/>
      <c r="G6" s="182" t="s">
        <v>5</v>
      </c>
      <c r="H6" s="212"/>
      <c r="I6" s="212"/>
      <c r="J6" s="212"/>
      <c r="K6" s="212"/>
      <c r="L6" s="183"/>
    </row>
    <row r="7" spans="1:12" ht="56.25" customHeight="1" x14ac:dyDescent="0.25">
      <c r="A7" s="177"/>
      <c r="B7" s="184"/>
      <c r="C7" s="184"/>
      <c r="D7" s="206"/>
      <c r="E7" s="207"/>
      <c r="F7" s="208"/>
      <c r="G7" s="203" t="s">
        <v>154</v>
      </c>
      <c r="H7" s="204"/>
      <c r="I7" s="205"/>
      <c r="J7" s="203" t="s">
        <v>159</v>
      </c>
      <c r="K7" s="204"/>
      <c r="L7" s="205"/>
    </row>
    <row r="8" spans="1:12" ht="27.75" customHeight="1" x14ac:dyDescent="0.25">
      <c r="A8" s="177"/>
      <c r="B8" s="184"/>
      <c r="C8" s="184"/>
      <c r="D8" s="209"/>
      <c r="E8" s="210"/>
      <c r="F8" s="211"/>
      <c r="G8" s="209"/>
      <c r="H8" s="210"/>
      <c r="I8" s="211"/>
      <c r="J8" s="209"/>
      <c r="K8" s="210"/>
      <c r="L8" s="211"/>
    </row>
    <row r="9" spans="1:12" ht="126.75" customHeight="1" x14ac:dyDescent="0.25">
      <c r="A9" s="178"/>
      <c r="B9" s="176"/>
      <c r="C9" s="176"/>
      <c r="D9" s="49" t="s">
        <v>175</v>
      </c>
      <c r="E9" s="49" t="s">
        <v>176</v>
      </c>
      <c r="F9" s="49" t="s">
        <v>177</v>
      </c>
      <c r="G9" s="49" t="s">
        <v>180</v>
      </c>
      <c r="H9" s="49" t="s">
        <v>176</v>
      </c>
      <c r="I9" s="49" t="s">
        <v>181</v>
      </c>
      <c r="J9" s="49" t="s">
        <v>155</v>
      </c>
      <c r="K9" s="49" t="s">
        <v>156</v>
      </c>
      <c r="L9" s="49" t="s">
        <v>160</v>
      </c>
    </row>
    <row r="10" spans="1:12" x14ac:dyDescent="0.25">
      <c r="A10" s="55">
        <v>1</v>
      </c>
      <c r="B10" s="48">
        <v>2</v>
      </c>
      <c r="C10" s="48">
        <v>3</v>
      </c>
      <c r="D10" s="48">
        <v>4</v>
      </c>
      <c r="E10" s="48">
        <v>5</v>
      </c>
      <c r="F10" s="48">
        <v>6</v>
      </c>
      <c r="G10" s="48">
        <v>7</v>
      </c>
      <c r="H10" s="48">
        <v>8</v>
      </c>
      <c r="I10" s="48">
        <v>9</v>
      </c>
      <c r="J10" s="48">
        <v>10</v>
      </c>
      <c r="K10" s="48">
        <v>11</v>
      </c>
      <c r="L10" s="48">
        <v>12</v>
      </c>
    </row>
    <row r="11" spans="1:12" ht="57.75" customHeight="1" x14ac:dyDescent="0.25">
      <c r="A11" s="213" t="s">
        <v>157</v>
      </c>
      <c r="B11" s="215" t="s">
        <v>158</v>
      </c>
      <c r="C11" s="168" t="s">
        <v>13</v>
      </c>
      <c r="D11" s="196">
        <f>G11</f>
        <v>3975800</v>
      </c>
      <c r="E11" s="196">
        <f>H11</f>
        <v>3975800</v>
      </c>
      <c r="F11" s="196">
        <f>I11</f>
        <v>3975800</v>
      </c>
      <c r="G11" s="196">
        <f>Раздел5!D53</f>
        <v>3975800</v>
      </c>
      <c r="H11" s="196">
        <v>3975800</v>
      </c>
      <c r="I11" s="196">
        <v>3975800</v>
      </c>
      <c r="J11" s="196">
        <v>0</v>
      </c>
      <c r="K11" s="196">
        <v>0</v>
      </c>
      <c r="L11" s="196">
        <v>0</v>
      </c>
    </row>
    <row r="12" spans="1:12" x14ac:dyDescent="0.25">
      <c r="A12" s="214"/>
      <c r="B12" s="216"/>
      <c r="C12" s="189"/>
      <c r="D12" s="197"/>
      <c r="E12" s="197"/>
      <c r="F12" s="197"/>
      <c r="G12" s="197"/>
      <c r="H12" s="197"/>
      <c r="I12" s="197"/>
      <c r="J12" s="197"/>
      <c r="K12" s="197"/>
      <c r="L12" s="197"/>
    </row>
    <row r="13" spans="1:12" ht="6" customHeight="1" x14ac:dyDescent="0.25">
      <c r="A13" s="214"/>
      <c r="B13" s="216"/>
      <c r="C13" s="189"/>
      <c r="D13" s="197"/>
      <c r="E13" s="197"/>
      <c r="F13" s="197"/>
      <c r="G13" s="197"/>
      <c r="H13" s="197"/>
      <c r="I13" s="197"/>
      <c r="J13" s="197"/>
      <c r="K13" s="197"/>
      <c r="L13" s="197"/>
    </row>
    <row r="14" spans="1:12" ht="100.5" customHeight="1" x14ac:dyDescent="0.25">
      <c r="A14" s="3" t="s">
        <v>161</v>
      </c>
      <c r="B14" s="50">
        <v>1001</v>
      </c>
      <c r="C14" s="50" t="s">
        <v>13</v>
      </c>
      <c r="D14" s="72">
        <f>G14</f>
        <v>0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72">
        <v>0</v>
      </c>
    </row>
    <row r="15" spans="1:12" ht="18.75" customHeight="1" x14ac:dyDescent="0.25">
      <c r="A15" s="200" t="s">
        <v>162</v>
      </c>
      <c r="B15" s="168">
        <v>2001</v>
      </c>
      <c r="C15" s="200"/>
      <c r="D15" s="196">
        <f>G15</f>
        <v>3975800</v>
      </c>
      <c r="E15" s="196">
        <f>H15</f>
        <v>3975800</v>
      </c>
      <c r="F15" s="196">
        <f>I15</f>
        <v>3975800</v>
      </c>
      <c r="G15" s="196">
        <f>G11-G14</f>
        <v>3975800</v>
      </c>
      <c r="H15" s="196">
        <f>H11-H14</f>
        <v>3975800</v>
      </c>
      <c r="I15" s="196">
        <f>I11-I14</f>
        <v>3975800</v>
      </c>
      <c r="J15" s="196">
        <v>0</v>
      </c>
      <c r="K15" s="196">
        <v>0</v>
      </c>
      <c r="L15" s="196">
        <v>0</v>
      </c>
    </row>
    <row r="16" spans="1:12" x14ac:dyDescent="0.25">
      <c r="A16" s="201"/>
      <c r="B16" s="189"/>
      <c r="C16" s="201"/>
      <c r="D16" s="197"/>
      <c r="E16" s="197"/>
      <c r="F16" s="197"/>
      <c r="G16" s="197"/>
      <c r="H16" s="197"/>
      <c r="I16" s="197"/>
      <c r="J16" s="197"/>
      <c r="K16" s="197"/>
      <c r="L16" s="197"/>
    </row>
    <row r="17" spans="1:12" x14ac:dyDescent="0.25">
      <c r="A17" s="201"/>
      <c r="B17" s="189"/>
      <c r="C17" s="201"/>
      <c r="D17" s="197"/>
      <c r="E17" s="197"/>
      <c r="F17" s="197"/>
      <c r="G17" s="197"/>
      <c r="H17" s="197"/>
      <c r="I17" s="197"/>
      <c r="J17" s="197"/>
      <c r="K17" s="197"/>
      <c r="L17" s="197"/>
    </row>
    <row r="18" spans="1:12" ht="30" customHeight="1" x14ac:dyDescent="0.25">
      <c r="A18" s="202"/>
      <c r="B18" s="169"/>
      <c r="C18" s="202"/>
      <c r="D18" s="198"/>
      <c r="E18" s="198"/>
      <c r="F18" s="198"/>
      <c r="G18" s="198"/>
      <c r="H18" s="198"/>
      <c r="I18" s="198"/>
      <c r="J18" s="198"/>
      <c r="K18" s="198"/>
      <c r="L18" s="198"/>
    </row>
    <row r="20" spans="1:12" x14ac:dyDescent="0.25">
      <c r="A20" s="77" t="s">
        <v>165</v>
      </c>
      <c r="B20" s="77"/>
      <c r="C20" s="77"/>
      <c r="D20" s="77"/>
      <c r="E20" s="77"/>
      <c r="F20" s="77"/>
      <c r="G20" s="77"/>
      <c r="H20" s="77"/>
      <c r="I20" s="77"/>
      <c r="J20" s="77"/>
      <c r="K20" s="77"/>
      <c r="L20" s="77"/>
    </row>
    <row r="21" spans="1:12" x14ac:dyDescent="0.25">
      <c r="A21" s="199" t="s">
        <v>182</v>
      </c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</row>
    <row r="23" spans="1:12" ht="48" customHeight="1" x14ac:dyDescent="0.25">
      <c r="A23" s="133" t="s">
        <v>0</v>
      </c>
      <c r="B23" s="133"/>
      <c r="C23" s="133"/>
      <c r="D23" s="133"/>
      <c r="E23" s="133"/>
      <c r="F23" s="133"/>
      <c r="G23" s="133" t="s">
        <v>1</v>
      </c>
      <c r="H23" s="133"/>
      <c r="I23" s="191" t="s">
        <v>163</v>
      </c>
      <c r="J23" s="191"/>
      <c r="K23" s="191"/>
      <c r="L23" s="191"/>
    </row>
    <row r="24" spans="1:12" x14ac:dyDescent="0.25">
      <c r="A24" s="190">
        <v>1</v>
      </c>
      <c r="B24" s="190"/>
      <c r="C24" s="190"/>
      <c r="D24" s="190"/>
      <c r="E24" s="190"/>
      <c r="F24" s="190"/>
      <c r="G24" s="190">
        <v>2</v>
      </c>
      <c r="H24" s="190"/>
      <c r="I24" s="190">
        <v>3</v>
      </c>
      <c r="J24" s="190"/>
      <c r="K24" s="190"/>
      <c r="L24" s="190"/>
    </row>
    <row r="25" spans="1:12" x14ac:dyDescent="0.25">
      <c r="A25" s="192" t="s">
        <v>46</v>
      </c>
      <c r="B25" s="192"/>
      <c r="C25" s="192"/>
      <c r="D25" s="192"/>
      <c r="E25" s="192"/>
      <c r="F25" s="192"/>
      <c r="G25" s="193" t="s">
        <v>164</v>
      </c>
      <c r="H25" s="193"/>
      <c r="I25" s="194">
        <v>0</v>
      </c>
      <c r="J25" s="194"/>
      <c r="K25" s="194"/>
      <c r="L25" s="194"/>
    </row>
    <row r="31" spans="1:12" x14ac:dyDescent="0.25">
      <c r="A31" s="217"/>
      <c r="B31" s="217"/>
      <c r="C31" s="217"/>
      <c r="D31" s="217"/>
      <c r="E31" s="217"/>
      <c r="F31" s="217"/>
      <c r="G31" s="218"/>
      <c r="H31" s="218"/>
      <c r="I31" s="219"/>
      <c r="J31" s="219"/>
      <c r="K31" s="219"/>
      <c r="L31" s="219"/>
    </row>
    <row r="32" spans="1:12" x14ac:dyDescent="0.25">
      <c r="A32" s="217"/>
      <c r="B32" s="217"/>
      <c r="C32" s="217"/>
      <c r="D32" s="217"/>
      <c r="E32" s="217"/>
      <c r="F32" s="217"/>
      <c r="G32" s="218"/>
      <c r="H32" s="218"/>
      <c r="I32" s="219"/>
      <c r="J32" s="219"/>
      <c r="K32" s="219"/>
      <c r="L32" s="219"/>
    </row>
    <row r="33" spans="1:12" ht="45" customHeight="1" x14ac:dyDescent="0.25">
      <c r="A33" s="220"/>
      <c r="B33" s="220"/>
      <c r="C33" s="220"/>
      <c r="D33" s="220"/>
      <c r="E33" s="220"/>
      <c r="F33" s="220"/>
      <c r="G33" s="220"/>
      <c r="H33" s="220"/>
      <c r="I33" s="221"/>
      <c r="J33" s="221"/>
      <c r="K33" s="221"/>
      <c r="L33" s="221"/>
    </row>
    <row r="34" spans="1:12" x14ac:dyDescent="0.25">
      <c r="A34" s="217"/>
      <c r="B34" s="217"/>
      <c r="C34" s="217"/>
      <c r="D34" s="217"/>
      <c r="E34" s="217"/>
      <c r="F34" s="217"/>
      <c r="G34" s="218"/>
      <c r="H34" s="218"/>
      <c r="I34" s="219"/>
      <c r="J34" s="219"/>
      <c r="K34" s="219"/>
      <c r="L34" s="219"/>
    </row>
    <row r="35" spans="1:12" x14ac:dyDescent="0.25">
      <c r="A35" s="38"/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</row>
    <row r="36" spans="1:12" x14ac:dyDescent="0.25">
      <c r="A36" s="222"/>
      <c r="B36" s="222"/>
      <c r="C36" s="222"/>
      <c r="D36" s="222"/>
      <c r="E36" s="222"/>
      <c r="F36" s="222"/>
      <c r="G36" s="222"/>
      <c r="H36" s="222"/>
      <c r="I36" s="222"/>
      <c r="J36" s="222"/>
      <c r="K36" s="222"/>
      <c r="L36" s="222"/>
    </row>
    <row r="37" spans="1:12" x14ac:dyDescent="0.25">
      <c r="A37" s="223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223"/>
    </row>
    <row r="38" spans="1:12" x14ac:dyDescent="0.25">
      <c r="A38" s="224"/>
      <c r="B38" s="224"/>
      <c r="C38" s="224"/>
      <c r="D38" s="224"/>
      <c r="E38" s="224"/>
      <c r="F38" s="224"/>
      <c r="G38" s="224"/>
      <c r="H38" s="224"/>
      <c r="I38" s="224"/>
      <c r="J38" s="224"/>
      <c r="K38" s="224"/>
      <c r="L38" s="224"/>
    </row>
    <row r="39" spans="1:12" x14ac:dyDescent="0.25">
      <c r="A39" s="224"/>
      <c r="B39" s="224"/>
      <c r="C39" s="224"/>
      <c r="D39" s="224"/>
      <c r="E39" s="224"/>
      <c r="F39" s="224"/>
      <c r="G39" s="224"/>
      <c r="H39" s="224"/>
      <c r="I39" s="224"/>
      <c r="J39" s="224"/>
      <c r="K39" s="224"/>
      <c r="L39" s="224"/>
    </row>
    <row r="40" spans="1:12" x14ac:dyDescent="0.25">
      <c r="A40" s="225"/>
      <c r="B40" s="225"/>
      <c r="C40" s="225"/>
      <c r="D40" s="225"/>
      <c r="E40" s="225"/>
      <c r="F40" s="225"/>
      <c r="G40" s="218"/>
      <c r="H40" s="218"/>
      <c r="I40" s="226"/>
      <c r="J40" s="226"/>
      <c r="K40" s="226"/>
      <c r="L40" s="226"/>
    </row>
    <row r="41" spans="1:12" ht="60.75" customHeight="1" x14ac:dyDescent="0.25">
      <c r="A41" s="227"/>
      <c r="B41" s="227"/>
      <c r="C41" s="227"/>
      <c r="D41" s="227"/>
      <c r="E41" s="227"/>
      <c r="F41" s="227"/>
      <c r="G41" s="228"/>
      <c r="H41" s="228"/>
      <c r="I41" s="226"/>
      <c r="J41" s="226"/>
      <c r="K41" s="226"/>
      <c r="L41" s="226"/>
    </row>
    <row r="42" spans="1:12" ht="33.75" customHeight="1" x14ac:dyDescent="0.25">
      <c r="A42" s="227"/>
      <c r="B42" s="227"/>
      <c r="C42" s="227"/>
      <c r="D42" s="227"/>
      <c r="E42" s="227"/>
      <c r="F42" s="227"/>
      <c r="G42" s="228"/>
      <c r="H42" s="228"/>
      <c r="I42" s="226"/>
      <c r="J42" s="226"/>
      <c r="K42" s="226"/>
      <c r="L42" s="226"/>
    </row>
    <row r="43" spans="1:12" x14ac:dyDescent="0.25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</row>
    <row r="44" spans="1:12" x14ac:dyDescent="0.25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</row>
    <row r="45" spans="1:12" x14ac:dyDescent="0.25">
      <c r="A45" s="38"/>
      <c r="B45" s="38"/>
      <c r="C45" s="38"/>
      <c r="D45" s="38"/>
      <c r="E45" s="38"/>
      <c r="F45" s="38"/>
      <c r="G45" s="38"/>
      <c r="H45" s="38"/>
      <c r="I45" s="38"/>
      <c r="J45" s="38"/>
      <c r="K45" s="38"/>
      <c r="L45" s="38"/>
    </row>
    <row r="46" spans="1:12" x14ac:dyDescent="0.25">
      <c r="A46" s="225"/>
      <c r="B46" s="225"/>
      <c r="C46" s="225"/>
      <c r="D46" s="225"/>
      <c r="E46" s="225"/>
      <c r="F46" s="224"/>
      <c r="G46" s="224"/>
      <c r="H46" s="224"/>
      <c r="I46" s="229"/>
      <c r="J46" s="224"/>
      <c r="K46" s="224"/>
      <c r="L46" s="224"/>
    </row>
    <row r="47" spans="1:12" ht="20.25" customHeight="1" x14ac:dyDescent="0.25">
      <c r="A47" s="229"/>
      <c r="B47" s="229"/>
      <c r="C47" s="229"/>
      <c r="D47" s="229"/>
      <c r="E47" s="229"/>
      <c r="F47" s="230"/>
      <c r="G47" s="230"/>
      <c r="H47" s="230"/>
      <c r="I47" s="229"/>
      <c r="J47" s="230"/>
      <c r="K47" s="230"/>
      <c r="L47" s="230"/>
    </row>
    <row r="48" spans="1:12" ht="20.25" customHeight="1" x14ac:dyDescent="0.25">
      <c r="A48" s="225"/>
      <c r="B48" s="225"/>
      <c r="C48" s="225"/>
      <c r="D48" s="225"/>
      <c r="E48" s="225"/>
      <c r="F48" s="224"/>
      <c r="G48" s="224"/>
      <c r="H48" s="224"/>
      <c r="I48" s="229"/>
      <c r="J48" s="224"/>
      <c r="K48" s="224"/>
      <c r="L48" s="224"/>
    </row>
    <row r="49" spans="1:12" x14ac:dyDescent="0.25">
      <c r="A49" s="229"/>
      <c r="B49" s="229"/>
      <c r="C49" s="229"/>
      <c r="D49" s="229"/>
      <c r="E49" s="229"/>
      <c r="F49" s="230"/>
      <c r="G49" s="230"/>
      <c r="H49" s="230"/>
      <c r="I49" s="229"/>
      <c r="J49" s="230"/>
      <c r="K49" s="230"/>
      <c r="L49" s="230"/>
    </row>
    <row r="50" spans="1:12" ht="15.75" customHeight="1" x14ac:dyDescent="0.25">
      <c r="A50" s="227"/>
      <c r="B50" s="227"/>
      <c r="C50" s="227"/>
      <c r="D50" s="227"/>
      <c r="E50" s="227"/>
      <c r="F50" s="229"/>
      <c r="G50" s="229"/>
      <c r="H50" s="229"/>
      <c r="I50" s="229"/>
      <c r="J50" s="229"/>
      <c r="K50" s="229"/>
      <c r="L50" s="229"/>
    </row>
    <row r="51" spans="1:12" ht="12.75" customHeight="1" x14ac:dyDescent="0.25">
      <c r="A51" s="225"/>
      <c r="B51" s="225"/>
      <c r="C51" s="225"/>
      <c r="D51" s="225"/>
      <c r="E51" s="231"/>
      <c r="F51" s="231"/>
      <c r="G51" s="220"/>
      <c r="H51" s="220"/>
      <c r="I51" s="229"/>
      <c r="J51" s="224"/>
      <c r="K51" s="224"/>
      <c r="L51" s="224"/>
    </row>
    <row r="52" spans="1:12" x14ac:dyDescent="0.25">
      <c r="A52" s="229"/>
      <c r="B52" s="229"/>
      <c r="C52" s="229"/>
      <c r="D52" s="229"/>
      <c r="E52" s="230"/>
      <c r="F52" s="230"/>
      <c r="G52" s="232"/>
      <c r="H52" s="232"/>
      <c r="I52" s="229"/>
      <c r="J52" s="230"/>
      <c r="K52" s="230"/>
      <c r="L52" s="230"/>
    </row>
    <row r="53" spans="1:12" x14ac:dyDescent="0.25">
      <c r="A53" s="35"/>
      <c r="B53" s="35"/>
      <c r="C53" s="35"/>
      <c r="D53" s="35"/>
      <c r="E53" s="35"/>
      <c r="F53" s="35"/>
      <c r="G53" s="35"/>
      <c r="H53" s="73"/>
      <c r="I53" s="35"/>
      <c r="J53" s="35"/>
      <c r="K53" s="35"/>
      <c r="L53" s="35"/>
    </row>
    <row r="54" spans="1:12" x14ac:dyDescent="0.2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</row>
    <row r="55" spans="1:12" x14ac:dyDescent="0.2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</row>
  </sheetData>
  <mergeCells count="91">
    <mergeCell ref="I41:L41"/>
    <mergeCell ref="I42:L42"/>
    <mergeCell ref="A41:F41"/>
    <mergeCell ref="A42:F42"/>
    <mergeCell ref="G40:H40"/>
    <mergeCell ref="G41:H41"/>
    <mergeCell ref="G42:H42"/>
    <mergeCell ref="A40:F40"/>
    <mergeCell ref="I40:L40"/>
    <mergeCell ref="J11:J13"/>
    <mergeCell ref="D6:F8"/>
    <mergeCell ref="G6:L6"/>
    <mergeCell ref="G7:I8"/>
    <mergeCell ref="A11:A13"/>
    <mergeCell ref="B11:B13"/>
    <mergeCell ref="C11:C13"/>
    <mergeCell ref="J7:L8"/>
    <mergeCell ref="D11:D13"/>
    <mergeCell ref="A5:A9"/>
    <mergeCell ref="B5:B9"/>
    <mergeCell ref="C5:C9"/>
    <mergeCell ref="D5:L5"/>
    <mergeCell ref="G15:G18"/>
    <mergeCell ref="H15:H18"/>
    <mergeCell ref="I15:I18"/>
    <mergeCell ref="E11:E13"/>
    <mergeCell ref="F11:F13"/>
    <mergeCell ref="G11:G13"/>
    <mergeCell ref="H11:H13"/>
    <mergeCell ref="I11:I13"/>
    <mergeCell ref="A15:A18"/>
    <mergeCell ref="B15:B18"/>
    <mergeCell ref="C15:C18"/>
    <mergeCell ref="D15:D18"/>
    <mergeCell ref="E15:E18"/>
    <mergeCell ref="A32:F32"/>
    <mergeCell ref="G32:H32"/>
    <mergeCell ref="I32:L32"/>
    <mergeCell ref="A24:F24"/>
    <mergeCell ref="G24:H24"/>
    <mergeCell ref="I24:L24"/>
    <mergeCell ref="A25:F25"/>
    <mergeCell ref="G25:H25"/>
    <mergeCell ref="I25:L25"/>
    <mergeCell ref="A2:L2"/>
    <mergeCell ref="A3:L3"/>
    <mergeCell ref="A31:F31"/>
    <mergeCell ref="G31:H31"/>
    <mergeCell ref="I31:L31"/>
    <mergeCell ref="J15:J18"/>
    <mergeCell ref="K15:K18"/>
    <mergeCell ref="L15:L18"/>
    <mergeCell ref="F15:F18"/>
    <mergeCell ref="I23:L23"/>
    <mergeCell ref="G23:H23"/>
    <mergeCell ref="A23:F23"/>
    <mergeCell ref="A20:L20"/>
    <mergeCell ref="A21:L21"/>
    <mergeCell ref="K11:K13"/>
    <mergeCell ref="L11:L13"/>
    <mergeCell ref="A33:F33"/>
    <mergeCell ref="G33:H33"/>
    <mergeCell ref="I33:L33"/>
    <mergeCell ref="A34:F34"/>
    <mergeCell ref="G34:H34"/>
    <mergeCell ref="I34:L34"/>
    <mergeCell ref="A36:L36"/>
    <mergeCell ref="A38:F38"/>
    <mergeCell ref="G38:H38"/>
    <mergeCell ref="I38:L38"/>
    <mergeCell ref="A39:F39"/>
    <mergeCell ref="G39:H39"/>
    <mergeCell ref="I39:L39"/>
    <mergeCell ref="A51:D51"/>
    <mergeCell ref="E51:F51"/>
    <mergeCell ref="G51:H51"/>
    <mergeCell ref="A46:E46"/>
    <mergeCell ref="A48:E48"/>
    <mergeCell ref="A50:E50"/>
    <mergeCell ref="E52:F52"/>
    <mergeCell ref="G52:H52"/>
    <mergeCell ref="J51:L51"/>
    <mergeCell ref="J52:L52"/>
    <mergeCell ref="F46:H46"/>
    <mergeCell ref="F48:H48"/>
    <mergeCell ref="J46:L46"/>
    <mergeCell ref="J48:L48"/>
    <mergeCell ref="F47:H47"/>
    <mergeCell ref="F49:H49"/>
    <mergeCell ref="J47:L47"/>
    <mergeCell ref="J49:L49"/>
  </mergeCells>
  <pageMargins left="0.35433070866141736" right="0.19685039370078741" top="0.59055118110236227" bottom="0.39370078740157483" header="0.31496062992125984" footer="0.31496062992125984"/>
  <pageSetup paperSize="9" firstPageNumber="8" orientation="portrait" useFirstPageNumber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Раздел1</vt:lpstr>
      <vt:lpstr>Раздел2-4</vt:lpstr>
      <vt:lpstr>Раздел5</vt:lpstr>
      <vt:lpstr>Раздел6-7</vt:lpstr>
      <vt:lpstr>Раздел1!Область_печати</vt:lpstr>
      <vt:lpstr>'Раздел6-7'!Область_печати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 ПК</dc:creator>
  <cp:lastModifiedBy>user</cp:lastModifiedBy>
  <cp:lastPrinted>2018-01-19T01:43:33Z</cp:lastPrinted>
  <dcterms:created xsi:type="dcterms:W3CDTF">2017-04-13T11:34:06Z</dcterms:created>
  <dcterms:modified xsi:type="dcterms:W3CDTF">2018-01-19T01:44:50Z</dcterms:modified>
</cp:coreProperties>
</file>